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742" activeTab="0"/>
  </bookViews>
  <sheets>
    <sheet name="table" sheetId="1" r:id="rId1"/>
    <sheet name="Sheet1" sheetId="2" r:id="rId2"/>
  </sheets>
  <definedNames>
    <definedName name="_xlnm.Print_Area" localSheetId="0">'table'!$A$1:$H$696</definedName>
    <definedName name="_xlnm.Print_Titles" localSheetId="0">'table'!$1:$2</definedName>
  </definedNames>
  <calcPr fullCalcOnLoad="1"/>
</workbook>
</file>

<file path=xl/sharedStrings.xml><?xml version="1.0" encoding="utf-8"?>
<sst xmlns="http://schemas.openxmlformats.org/spreadsheetml/2006/main" count="648" uniqueCount="607">
  <si>
    <t>1</t>
  </si>
  <si>
    <t>2</t>
  </si>
  <si>
    <t>3</t>
  </si>
  <si>
    <t>4</t>
  </si>
  <si>
    <t>5</t>
  </si>
  <si>
    <t>6</t>
  </si>
  <si>
    <t>COUNTY AND DISTRICT</t>
  </si>
  <si>
    <t>ATLANTIC COUNTY</t>
  </si>
  <si>
    <t>ABSECON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</si>
  <si>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</si>
  <si>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</si>
  <si>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</si>
  <si>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</si>
  <si>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</si>
  <si>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</si>
  <si>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</si>
  <si>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</si>
  <si>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</si>
  <si>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</si>
  <si>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</si>
  <si>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</si>
  <si>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</si>
  <si>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</si>
  <si>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</si>
  <si>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</si>
  <si>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</si>
  <si>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</si>
  <si>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</si>
  <si>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</si>
  <si>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</si>
  <si>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 xml:space="preserve"> </t>
  </si>
  <si>
    <t>BERGEN COUNTY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</si>
  <si>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</si>
  <si>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</si>
  <si>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</si>
  <si>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</si>
  <si>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</si>
  <si>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</si>
  <si>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</si>
  <si>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</si>
  <si>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</si>
  <si>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</si>
  <si>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</si>
  <si>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E.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</si>
  <si>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</si>
  <si>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</si>
  <si>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</si>
  <si>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</si>
  <si>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</si>
  <si>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</si>
  <si>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</si>
  <si>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</si>
  <si>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</si>
  <si>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</si>
  <si>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</si>
  <si>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</si>
  <si>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</si>
  <si>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</si>
  <si>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</si>
  <si>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</si>
  <si>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</si>
  <si>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</si>
  <si>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</si>
  <si>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</si>
  <si>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</si>
  <si>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</si>
  <si>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</si>
  <si>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</si>
  <si>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</si>
  <si>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</si>
  <si>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</si>
  <si>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</si>
  <si>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</si>
  <si>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</si>
  <si>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</si>
  <si>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</si>
  <si>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</si>
  <si>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</si>
  <si>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</si>
  <si>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</si>
  <si>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</si>
  <si>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</si>
  <si>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</si>
  <si>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</si>
  <si>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</si>
  <si>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</si>
  <si>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</si>
  <si>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</si>
  <si>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</si>
  <si>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</si>
  <si>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</si>
  <si>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</si>
  <si>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TETERBORO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</si>
  <si>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</si>
  <si>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</si>
  <si>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</si>
  <si>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</si>
  <si>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</si>
  <si>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</si>
  <si>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</si>
  <si>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</si>
  <si>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BURLINGTON COUNTY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</si>
  <si>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</si>
  <si>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</si>
  <si>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</si>
  <si>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</si>
  <si>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</si>
  <si>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</si>
  <si>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</si>
  <si>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</si>
  <si>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</si>
  <si>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</si>
  <si>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</si>
  <si>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</si>
  <si>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</si>
  <si>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</si>
  <si>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</si>
  <si>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</si>
  <si>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</si>
  <si>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</si>
  <si>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</si>
  <si>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</si>
  <si>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</si>
  <si>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</si>
  <si>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</si>
  <si>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</si>
  <si>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</si>
  <si>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</si>
  <si>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</si>
  <si>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</si>
  <si>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</si>
  <si>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</si>
  <si>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</si>
  <si>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</si>
  <si>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</si>
  <si>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</si>
  <si>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</si>
  <si>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</si>
  <si>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</si>
  <si>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</si>
  <si>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</si>
  <si>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CAMDEN COUNTY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</si>
  <si>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</si>
  <si>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</si>
  <si>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</si>
  <si>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</si>
  <si>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</si>
  <si>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</si>
  <si>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</si>
  <si>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</si>
  <si>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</si>
  <si>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</si>
  <si>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</si>
  <si>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</si>
  <si>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</si>
  <si>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</si>
  <si>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</si>
  <si>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</si>
  <si>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</si>
  <si>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</si>
  <si>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</si>
  <si>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</si>
  <si>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</si>
  <si>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</si>
  <si>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</si>
  <si>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</si>
  <si>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</si>
  <si>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</si>
  <si>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</si>
  <si>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</si>
  <si>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</si>
  <si>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</si>
  <si>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</si>
  <si>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</si>
  <si>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TAVISTOCK BORO</t>
  </si>
  <si>
    <t>WATERFORD TWP</t>
  </si>
  <si>
    <t>WINSLOW TWP</t>
  </si>
  <si>
    <t>WOODLYNNE BORO</t>
  </si>
  <si>
    <t>CAPE MAY COUNTY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</si>
  <si>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</si>
  <si>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</si>
  <si>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</si>
  <si>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</si>
  <si>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</si>
  <si>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</si>
  <si>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</si>
  <si>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</si>
  <si>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</si>
  <si>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</si>
  <si>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</si>
  <si>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</si>
  <si>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</si>
  <si>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</si>
  <si>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</si>
  <si>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</si>
  <si>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CUMBERLAND COUNTY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</si>
  <si>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</si>
  <si>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</si>
  <si>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</si>
  <si>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</si>
  <si>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</si>
  <si>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</si>
  <si>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</si>
  <si>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</si>
  <si>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</si>
  <si>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</si>
  <si>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</si>
  <si>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</si>
  <si>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</si>
  <si>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</si>
  <si>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ESSEX COUNTY</t>
  </si>
  <si>
    <t>BELLEVILLE TWP</t>
  </si>
  <si>
    <t>BLOOMFIELD TWP</t>
  </si>
  <si>
    <t>CALDWELL BORO TWP</t>
  </si>
  <si>
    <t>CEDAR GROVE TWP</t>
  </si>
  <si>
    <t>ESSEX FELLS TWP</t>
  </si>
  <si>
    <t>GLEN RIDGE TWP</t>
  </si>
  <si>
    <t>LIVINGSTON TWP</t>
  </si>
  <si>
    <t>MAPLEWOOD TWP</t>
  </si>
  <si>
    <t>MILLBURN TWP</t>
  </si>
  <si>
    <t>MONTCLAIR TWP</t>
  </si>
  <si>
    <t>NORTH CALDWELL TWP</t>
  </si>
  <si>
    <t>NUTLEY TWP</t>
  </si>
  <si>
    <t>ROSELAND BORO</t>
  </si>
  <si>
    <t>SOUTH ORANGE VILLAGE TWP</t>
  </si>
  <si>
    <t>VERONA TWP</t>
  </si>
  <si>
    <t>WEST CALDWELL TWP</t>
  </si>
  <si>
    <t>WEST ORANGE TWP</t>
  </si>
  <si>
    <t>GLOUCESTER COUNTY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</si>
  <si>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</si>
  <si>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</si>
  <si>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</si>
  <si>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</si>
  <si>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</si>
  <si>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</si>
  <si>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</si>
  <si>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</si>
  <si>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</si>
  <si>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</si>
  <si>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</si>
  <si>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</si>
  <si>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</si>
  <si>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</si>
  <si>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</si>
  <si>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</si>
  <si>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</si>
  <si>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</si>
  <si>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</si>
  <si>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</si>
  <si>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</si>
  <si>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</si>
  <si>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HUDSON COUNTY</t>
  </si>
  <si>
    <t>BAYONNE CITY</t>
  </si>
  <si>
    <t>EAST NEWARK BORO</t>
  </si>
  <si>
    <t>GUTTENBERG TOWN</t>
  </si>
  <si>
    <t xml:space="preserve">HARRISON TOWN 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</si>
  <si>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</si>
  <si>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</si>
  <si>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</si>
  <si>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</si>
  <si>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</si>
  <si>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</si>
  <si>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</si>
  <si>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</si>
  <si>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HUNTERDON COUNTY</t>
  </si>
  <si>
    <t>ALEXANDRIA TWP</t>
  </si>
  <si>
    <t>BETHLEHEM TWP</t>
  </si>
  <si>
    <t>BLOOMSBURY BORO</t>
  </si>
  <si>
    <t>CALIFON BORO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</si>
  <si>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</si>
  <si>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</si>
  <si>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</si>
  <si>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</si>
  <si>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</si>
  <si>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</si>
  <si>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</si>
  <si>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</si>
  <si>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</si>
  <si>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</si>
  <si>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</si>
  <si>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</si>
  <si>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</si>
  <si>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</si>
  <si>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</si>
  <si>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</si>
  <si>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</si>
  <si>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</si>
  <si>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</si>
  <si>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</si>
  <si>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MERCER COUNTY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</si>
  <si>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</si>
  <si>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</si>
  <si>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</si>
  <si>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</si>
  <si>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</si>
  <si>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</si>
  <si>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</si>
  <si>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MIDDLESEX COUNTY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</si>
  <si>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</si>
  <si>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</si>
  <si>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</si>
  <si>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</si>
  <si>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</si>
  <si>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</si>
  <si>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</si>
  <si>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</si>
  <si>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</si>
  <si>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</si>
  <si>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</si>
  <si>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</si>
  <si>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</si>
  <si>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</si>
  <si>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</si>
  <si>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</si>
  <si>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</si>
  <si>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</si>
  <si>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</si>
  <si>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</si>
  <si>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</si>
  <si>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</si>
  <si>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</si>
  <si>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</si>
  <si>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MONMOUTH COUNTY</t>
  </si>
  <si>
    <t>ABERDEEN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</si>
  <si>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</si>
  <si>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</si>
  <si>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</si>
  <si>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</si>
  <si>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</si>
  <si>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</si>
  <si>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</si>
  <si>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</si>
  <si>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TWP</t>
  </si>
  <si>
    <t>DEAL BORO</t>
  </si>
  <si>
    <t>EATON TOWN BORO</t>
  </si>
  <si>
    <t>ENGLISHTOWN BORO</t>
  </si>
  <si>
    <t>FAIRHAVEN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</si>
  <si>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</si>
  <si>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</si>
  <si>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</si>
  <si>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</si>
  <si>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</si>
  <si>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</si>
  <si>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</si>
  <si>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</si>
  <si>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</si>
  <si>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</si>
  <si>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</si>
  <si>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</si>
  <si>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</si>
  <si>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</si>
  <si>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</si>
  <si>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</si>
  <si>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</si>
  <si>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</si>
  <si>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</si>
  <si>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</si>
  <si>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</si>
  <si>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</si>
  <si>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</si>
  <si>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</si>
  <si>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</si>
  <si>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</si>
  <si>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</si>
  <si>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</si>
  <si>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</si>
  <si>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</si>
  <si>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</si>
  <si>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</si>
  <si>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</si>
  <si>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TINTON FALLS BORO</t>
  </si>
  <si>
    <t>UNION BEACH BORO</t>
  </si>
  <si>
    <t>UPPER FREEHOLD TWP</t>
  </si>
  <si>
    <t>WALL TWP</t>
  </si>
  <si>
    <t>WEST LONG BRANCH BORO</t>
  </si>
  <si>
    <t>MORRIS COUNTY</t>
  </si>
  <si>
    <t>BOONTON TOWN</t>
  </si>
  <si>
    <t>BOONTOWN TWP</t>
  </si>
  <si>
    <t>BUTLER BORO</t>
  </si>
  <si>
    <t>CHATHAM BORO</t>
  </si>
  <si>
    <t>CHATHAM TWP</t>
  </si>
  <si>
    <t>CHESTER BORO</t>
  </si>
  <si>
    <t>CHESTER TWP</t>
  </si>
  <si>
    <t>DENVILLE TWP</t>
  </si>
  <si>
    <t>DOVER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</si>
  <si>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</si>
  <si>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</si>
  <si>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</si>
  <si>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</si>
  <si>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</si>
  <si>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</si>
  <si>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</si>
  <si>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</si>
  <si>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</si>
  <si>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</si>
  <si>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</si>
  <si>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</si>
  <si>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</si>
  <si>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</si>
  <si>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</si>
  <si>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</si>
  <si>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</si>
  <si>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</si>
  <si>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</si>
  <si>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 TR HLS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</si>
  <si>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</si>
  <si>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</si>
  <si>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</si>
  <si>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</si>
  <si>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</si>
  <si>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</si>
  <si>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</si>
  <si>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</si>
  <si>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OCEAN COUNTY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</si>
  <si>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</si>
  <si>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</si>
  <si>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</si>
  <si>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</si>
  <si>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</si>
  <si>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</si>
  <si>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</si>
  <si>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</si>
  <si>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</si>
  <si>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</si>
  <si>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</si>
  <si>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</si>
  <si>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LAKEHUSRT BORO</t>
  </si>
  <si>
    <t>LAKEWOOD TWP</t>
  </si>
  <si>
    <t>LAVALETTE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</si>
  <si>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</si>
  <si>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</si>
  <si>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</si>
  <si>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</si>
  <si>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</si>
  <si>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</si>
  <si>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</si>
  <si>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</si>
  <si>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</si>
  <si>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</si>
  <si>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</si>
  <si>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</si>
  <si>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</si>
  <si>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</si>
  <si>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</si>
  <si>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</si>
  <si>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PASSAIC COUNTY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</si>
  <si>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</si>
  <si>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</si>
  <si>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</si>
  <si>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</si>
  <si>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</si>
  <si>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</si>
  <si>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</si>
  <si>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</si>
  <si>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</si>
  <si>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</si>
  <si>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</si>
  <si>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</si>
  <si>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</si>
  <si>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</si>
  <si>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</si>
  <si>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SALEM COUNTY</t>
  </si>
  <si>
    <t>ALLOWAY TWP</t>
  </si>
  <si>
    <t>CARNEYS POINT TWP</t>
  </si>
  <si>
    <t>ELMER TWP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</si>
  <si>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</si>
  <si>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</si>
  <si>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</si>
  <si>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</si>
  <si>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</si>
  <si>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</si>
  <si>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</si>
  <si>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</si>
  <si>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</si>
  <si>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</si>
  <si>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</si>
  <si>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</si>
  <si>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SOMERSET COUNTY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</si>
  <si>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</si>
  <si>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</si>
  <si>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</si>
  <si>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</si>
  <si>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</si>
  <si>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</si>
  <si>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</si>
  <si>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</si>
  <si>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</si>
  <si>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</si>
  <si>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</si>
  <si>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</si>
  <si>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</si>
  <si>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</si>
  <si>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</si>
  <si>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</si>
  <si>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</si>
  <si>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</si>
  <si>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</si>
  <si>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</si>
  <si>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SUSSEX COUNTY</t>
  </si>
  <si>
    <t>ANDOVER BORO</t>
  </si>
  <si>
    <t>ANDOVER TWP</t>
  </si>
  <si>
    <t>BRANCHVILLE BORO</t>
  </si>
  <si>
    <t>BYRAM BORO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</si>
  <si>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</si>
  <si>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</si>
  <si>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</si>
  <si>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</si>
  <si>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</si>
  <si>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</si>
  <si>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</si>
  <si>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</si>
  <si>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</si>
  <si>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</si>
  <si>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</si>
  <si>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</si>
  <si>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</si>
  <si>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</si>
  <si>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</si>
  <si>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</si>
  <si>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</si>
  <si>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</si>
  <si>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</si>
  <si>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</si>
  <si>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UNION COUNTY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</si>
  <si>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</si>
  <si>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</si>
  <si>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</si>
  <si>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</si>
  <si>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</si>
  <si>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</si>
  <si>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</si>
  <si>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</si>
  <si>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</si>
  <si>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</si>
  <si>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</si>
  <si>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</si>
  <si>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</si>
  <si>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</si>
  <si>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</si>
  <si>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</si>
  <si>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</si>
  <si>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</si>
  <si>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</si>
  <si>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WARREN COUNTY</t>
  </si>
  <si>
    <t>ALLAMUCHY TWP</t>
  </si>
  <si>
    <t>ALPHA BORO</t>
  </si>
  <si>
    <t>BELVIDERE TOWN</t>
  </si>
  <si>
    <t>BLAIRSTOWN TWP</t>
  </si>
  <si>
    <t>FRELINGHUYSEN TWP</t>
  </si>
  <si>
    <t>HACKETTSTOWN TOWN</t>
  </si>
  <si>
    <t>HARWICK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</si>
  <si>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</si>
  <si>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</si>
  <si>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</si>
  <si>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</si>
  <si>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</si>
  <si>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</si>
  <si>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</si>
  <si>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</si>
  <si>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</si>
  <si>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</si>
  <si>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</si>
  <si>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 xml:space="preserve"> STATE TOTALS</t>
  </si>
  <si>
    <t>TOTAL ATLANTIC COUNTY</t>
  </si>
  <si>
    <t>TOTAL BERGEN COUNTY</t>
  </si>
  <si>
    <t>TOTAL BURLINGTON COUNTY</t>
  </si>
  <si>
    <t>TOTAL CAMDEN COUNTY</t>
  </si>
  <si>
    <t>TOTAL CAPE MAY COUNTY</t>
  </si>
  <si>
    <t>TOTAL CUMBERLAND COUNTY</t>
  </si>
  <si>
    <t>TOTAL ESSEX COUNTY</t>
  </si>
  <si>
    <t>TOTAL GLOUCESTER COUNTY</t>
  </si>
  <si>
    <t>TOTAL HUDSON COUNTY</t>
  </si>
  <si>
    <t>TOTAL HUNTERDON COUNTY</t>
  </si>
  <si>
    <t>TOTAL MERCER COUNTY</t>
  </si>
  <si>
    <t>TOTAL MIDDLESEX COUNTY</t>
  </si>
  <si>
    <t>TOTAL MONMOUTH COUNTY</t>
  </si>
  <si>
    <t>TOTAL MORRIS COUNTY</t>
  </si>
  <si>
    <t>TOTAL OCEAN COUNTY</t>
  </si>
  <si>
    <t>TOTAL PASSAIC COUNTY</t>
  </si>
  <si>
    <t>TOTAL SALEM COUNTY</t>
  </si>
  <si>
    <t>TOTAL SOMERSET COUNTY</t>
  </si>
  <si>
    <t>TOTAL SUSSEX COUNTY</t>
  </si>
  <si>
    <t>TOTAL WARREN COUNTY</t>
  </si>
  <si>
    <t>TOTAL UNION COUNTY</t>
  </si>
  <si>
    <t>STATE TOTALS</t>
  </si>
  <si>
    <t>LAKE COMO BORO</t>
  </si>
  <si>
    <t>TOMS RIVER TWP</t>
  </si>
  <si>
    <t>LONG HILL TWP</t>
  </si>
  <si>
    <t>ROBBINSVILLE TWP</t>
  </si>
  <si>
    <t>WOODLAND PARK BORO</t>
  </si>
  <si>
    <t xml:space="preserve">VOORHEES TWP  </t>
  </si>
  <si>
    <t xml:space="preserve">IRVINGTON TWP  </t>
  </si>
  <si>
    <t>PRINCETON</t>
  </si>
  <si>
    <t>TOWN OF CLINTON</t>
  </si>
  <si>
    <t>AVE. RATIO ASSESSED TO TRUE VALUE</t>
  </si>
  <si>
    <t>AGG. TRUE VALUE REAL PROP. *</t>
  </si>
  <si>
    <t>ASSESSED VALUE CLASS II R. R. PROPERTY</t>
  </si>
  <si>
    <t>ASSESSED VALUE ALL PERS. PROPERTY</t>
  </si>
  <si>
    <t>EQUALIZED VALUATION</t>
  </si>
  <si>
    <t>AGG. ASSESSED VALUATION 
REAL  PROP.  *</t>
  </si>
  <si>
    <t>ATLANTIC CITY CITY**</t>
  </si>
  <si>
    <t>LYNDHURST TWP**</t>
  </si>
  <si>
    <t>EAST ORANGE CITY**</t>
  </si>
  <si>
    <t>NEWARK CITY**</t>
  </si>
  <si>
    <t>ORANGE CITY TWP**</t>
  </si>
  <si>
    <t>FRANKLIN TWP**</t>
  </si>
  <si>
    <t>**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</si>
</sst>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_);\(#,##0.000\)"/>
    <numFmt numFmtId="166" formatCode="#,##0.0000_);\(#,##0.0000\)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[$-409]dddd\,\ mmmm\ dd\,\ yyyy"/>
    <numFmt numFmtId="171" formatCode="[$-409]h:mm:ss\ AM/PM"/>
    <numFmt numFmtId="172" formatCode="0.0"/>
    <numFmt numFmtId="173" formatCode="0000"/>
  </numFmts>
  <fonts count="45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0"/>
    </font>
    <font>
      <b/>
      <sz val="18"/>
      <name val="Arial MT"/>
      <family val="0"/>
    </font>
    <font>
      <b/>
      <sz val="14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9"/>
      <name val="Arial MT"/>
      <family val="0"/>
    </font>
    <font>
      <sz val="12"/>
      <color indexed="62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2" tint="-0.8999800086021423"/>
      <name val="Arial MT"/>
      <family val="0"/>
    </font>
    <font>
      <sz val="12"/>
      <color theme="3" tint="0.39998000860214233"/>
      <name val="Arial MT"/>
      <family val="0"/>
    </font>
  </fonts>
  <fills count="4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26" fillId="0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0" fillId="34" borderId="0" xfId="0" applyNumberFormat="1" applyFill="1" applyAlignment="1">
      <alignment/>
    </xf>
    <xf numFmtId="0" fontId="2" fillId="34" borderId="0" xfId="0" applyNumberFormat="1" applyFont="1" applyFill="1" applyAlignment="1">
      <alignment/>
    </xf>
    <xf numFmtId="0" fontId="2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2" fillId="34" borderId="0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Alignment="1">
      <alignment horizontal="center" vertical="center"/>
    </xf>
    <xf numFmtId="0" fontId="0" fillId="34" borderId="0" xfId="0" applyNumberFormat="1" applyFill="1" applyAlignment="1">
      <alignment horizontal="right"/>
    </xf>
    <xf numFmtId="0" fontId="0" fillId="2" borderId="10" xfId="0" applyNumberFormat="1" applyBorder="1" applyAlignment="1">
      <alignment horizontal="right"/>
    </xf>
    <xf numFmtId="37" fontId="0" fillId="2" borderId="10" xfId="0" applyNumberFormat="1" applyBorder="1" applyAlignment="1">
      <alignment horizontal="right"/>
    </xf>
    <xf numFmtId="49" fontId="0" fillId="2" borderId="10" xfId="0" applyNumberFormat="1" applyBorder="1" applyAlignment="1">
      <alignment horizontal="right"/>
    </xf>
    <xf numFmtId="49" fontId="0" fillId="34" borderId="0" xfId="0" applyNumberFormat="1" applyFill="1" applyAlignment="1">
      <alignment horizontal="right"/>
    </xf>
    <xf numFmtId="39" fontId="0" fillId="2" borderId="10" xfId="0" applyNumberFormat="1" applyBorder="1" applyAlignment="1">
      <alignment horizontal="right"/>
    </xf>
    <xf numFmtId="37" fontId="0" fillId="34" borderId="0" xfId="0" applyNumberFormat="1" applyFill="1" applyAlignment="1">
      <alignment horizontal="right"/>
    </xf>
    <xf numFmtId="0" fontId="0" fillId="2" borderId="10" xfId="0" applyNumberFormat="1" applyFill="1" applyBorder="1" applyAlignment="1">
      <alignment/>
    </xf>
    <xf numFmtId="37" fontId="0" fillId="2" borderId="10" xfId="0" applyNumberFormat="1" applyFill="1" applyBorder="1" applyAlignment="1">
      <alignment horizontal="right"/>
    </xf>
    <xf numFmtId="37" fontId="2" fillId="2" borderId="10" xfId="0" applyNumberFormat="1" applyFont="1" applyFill="1" applyBorder="1" applyAlignment="1">
      <alignment horizontal="right"/>
    </xf>
    <xf numFmtId="39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Border="1" applyAlignment="1">
      <alignment horizontal="center" vertical="center"/>
    </xf>
    <xf numFmtId="37" fontId="2" fillId="2" borderId="10" xfId="0" applyNumberFormat="1" applyFont="1" applyBorder="1" applyAlignment="1">
      <alignment horizontal="right" vertical="center"/>
    </xf>
    <xf numFmtId="0" fontId="2" fillId="2" borderId="10" xfId="0" applyNumberFormat="1" applyFont="1" applyBorder="1" applyAlignment="1">
      <alignment horizontal="center"/>
    </xf>
    <xf numFmtId="37" fontId="2" fillId="2" borderId="10" xfId="0" applyNumberFormat="1" applyFont="1" applyBorder="1" applyAlignment="1">
      <alignment horizontal="right"/>
    </xf>
    <xf numFmtId="3" fontId="0" fillId="2" borderId="10" xfId="0" applyNumberFormat="1" applyBorder="1" applyAlignment="1">
      <alignment/>
    </xf>
    <xf numFmtId="37" fontId="0" fillId="2" borderId="10" xfId="0" applyNumberFormat="1" applyBorder="1" applyAlignment="1">
      <alignment/>
    </xf>
    <xf numFmtId="37" fontId="2" fillId="2" borderId="10" xfId="0" applyNumberFormat="1" applyFont="1" applyBorder="1" applyAlignment="1">
      <alignment horizontal="center"/>
    </xf>
    <xf numFmtId="37" fontId="0" fillId="2" borderId="10" xfId="0" applyNumberFormat="1" applyBorder="1" applyAlignment="1">
      <alignment horizontal="center"/>
    </xf>
    <xf numFmtId="3" fontId="0" fillId="2" borderId="0" xfId="0" applyNumberFormat="1" applyAlignment="1">
      <alignment/>
    </xf>
    <xf numFmtId="39" fontId="0" fillId="2" borderId="10" xfId="0" applyNumberFormat="1" applyFill="1" applyBorder="1" applyAlignment="1">
      <alignment horizontal="right"/>
    </xf>
    <xf numFmtId="39" fontId="2" fillId="2" borderId="10" xfId="0" applyNumberFormat="1" applyFont="1" applyBorder="1" applyAlignment="1">
      <alignment horizontal="right"/>
    </xf>
    <xf numFmtId="0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34" borderId="0" xfId="0" applyNumberFormat="1" applyFill="1" applyAlignment="1">
      <alignment/>
    </xf>
    <xf numFmtId="37" fontId="0" fillId="0" borderId="10" xfId="0" applyNumberFormat="1" applyFill="1" applyBorder="1" applyAlignment="1">
      <alignment horizontal="right"/>
    </xf>
    <xf numFmtId="0" fontId="2" fillId="35" borderId="10" xfId="0" applyNumberFormat="1" applyFont="1" applyFill="1" applyBorder="1" applyAlignment="1">
      <alignment/>
    </xf>
    <xf numFmtId="0" fontId="0" fillId="35" borderId="0" xfId="0" applyNumberFormat="1" applyFill="1" applyAlignment="1">
      <alignment/>
    </xf>
    <xf numFmtId="0" fontId="2" fillId="35" borderId="0" xfId="0" applyNumberFormat="1" applyFont="1" applyFill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vertical="center"/>
    </xf>
    <xf numFmtId="173" fontId="0" fillId="2" borderId="10" xfId="0" applyNumberFormat="1" applyBorder="1" applyAlignment="1">
      <alignment horizontal="right"/>
    </xf>
    <xf numFmtId="173" fontId="0" fillId="2" borderId="10" xfId="0" applyNumberFormat="1" applyFill="1" applyBorder="1" applyAlignment="1">
      <alignment horizontal="right"/>
    </xf>
    <xf numFmtId="173" fontId="2" fillId="2" borderId="10" xfId="0" applyNumberFormat="1" applyFont="1" applyFill="1" applyBorder="1" applyAlignment="1">
      <alignment/>
    </xf>
    <xf numFmtId="173" fontId="2" fillId="2" borderId="10" xfId="0" applyNumberFormat="1" applyFont="1" applyBorder="1" applyAlignment="1">
      <alignment horizontal="right" vertical="center"/>
    </xf>
    <xf numFmtId="173" fontId="4" fillId="35" borderId="10" xfId="0" applyNumberFormat="1" applyFont="1" applyFill="1" applyBorder="1" applyAlignment="1">
      <alignment vertical="center"/>
    </xf>
    <xf numFmtId="37" fontId="0" fillId="36" borderId="10" xfId="0" applyNumberFormat="1" applyFill="1" applyBorder="1" applyAlignment="1">
      <alignment horizontal="right"/>
    </xf>
    <xf numFmtId="49" fontId="2" fillId="37" borderId="0" xfId="0" applyNumberFormat="1" applyFont="1" applyFill="1" applyAlignment="1">
      <alignment horizontal="right"/>
    </xf>
    <xf numFmtId="0" fontId="2" fillId="37" borderId="0" xfId="0" applyNumberFormat="1" applyFont="1" applyFill="1" applyAlignment="1">
      <alignment horizontal="center"/>
    </xf>
    <xf numFmtId="49" fontId="0" fillId="36" borderId="10" xfId="0" applyNumberFormat="1" applyFill="1" applyBorder="1" applyAlignment="1">
      <alignment horizontal="right"/>
    </xf>
    <xf numFmtId="0" fontId="0" fillId="36" borderId="10" xfId="0" applyNumberFormat="1" applyFill="1" applyBorder="1" applyAlignment="1">
      <alignment/>
    </xf>
    <xf numFmtId="173" fontId="0" fillId="36" borderId="10" xfId="0" applyNumberFormat="1" applyFill="1" applyBorder="1" applyAlignment="1">
      <alignment horizontal="right"/>
    </xf>
    <xf numFmtId="173" fontId="2" fillId="36" borderId="10" xfId="0" applyNumberFormat="1" applyFont="1" applyFill="1" applyBorder="1" applyAlignment="1">
      <alignment horizontal="right"/>
    </xf>
    <xf numFmtId="0" fontId="2" fillId="36" borderId="10" xfId="0" applyNumberFormat="1" applyFont="1" applyFill="1" applyBorder="1" applyAlignment="1">
      <alignment horizontal="center"/>
    </xf>
    <xf numFmtId="37" fontId="2" fillId="36" borderId="10" xfId="0" applyNumberFormat="1" applyFont="1" applyFill="1" applyBorder="1" applyAlignment="1">
      <alignment horizontal="right"/>
    </xf>
    <xf numFmtId="0" fontId="0" fillId="36" borderId="10" xfId="0" applyNumberFormat="1" applyFill="1" applyBorder="1" applyAlignment="1">
      <alignment horizontal="right"/>
    </xf>
    <xf numFmtId="37" fontId="43" fillId="2" borderId="10" xfId="0" applyNumberFormat="1" applyFont="1" applyBorder="1" applyAlignment="1">
      <alignment/>
    </xf>
    <xf numFmtId="0" fontId="43" fillId="2" borderId="10" xfId="0" applyNumberFormat="1" applyFont="1" applyBorder="1" applyAlignment="1">
      <alignment/>
    </xf>
    <xf numFmtId="0" fontId="43" fillId="0" borderId="10" xfId="0" applyNumberFormat="1" applyFont="1" applyFill="1" applyBorder="1" applyAlignment="1">
      <alignment/>
    </xf>
    <xf numFmtId="0" fontId="2" fillId="38" borderId="10" xfId="0" applyNumberFormat="1" applyFont="1" applyFill="1" applyBorder="1" applyAlignment="1">
      <alignment horizontal="center" vertical="center" wrapText="1"/>
    </xf>
    <xf numFmtId="49" fontId="44" fillId="36" borderId="10" xfId="0" applyNumberFormat="1" applyFont="1" applyFill="1" applyBorder="1" applyAlignment="1">
      <alignment horizontal="right"/>
    </xf>
    <xf numFmtId="49" fontId="2" fillId="38" borderId="11" xfId="0" applyNumberFormat="1" applyFont="1" applyFill="1" applyBorder="1" applyAlignment="1">
      <alignment horizontal="center" vertical="center" wrapText="1"/>
    </xf>
    <xf numFmtId="0" fontId="2" fillId="38" borderId="12" xfId="0" applyNumberFormat="1" applyFont="1" applyFill="1" applyBorder="1" applyAlignment="1">
      <alignment horizontal="left" vertical="center" wrapText="1"/>
    </xf>
    <xf numFmtId="0" fontId="43" fillId="2" borderId="11" xfId="0" applyNumberFormat="1" applyFont="1" applyBorder="1" applyAlignment="1">
      <alignment horizontal="center"/>
    </xf>
    <xf numFmtId="0" fontId="43" fillId="2" borderId="10" xfId="0" applyNumberFormat="1" applyFont="1" applyBorder="1" applyAlignment="1">
      <alignment horizontal="left"/>
    </xf>
    <xf numFmtId="39" fontId="0" fillId="0" borderId="10" xfId="0" applyNumberFormat="1" applyFill="1" applyBorder="1" applyAlignment="1">
      <alignment horizontal="right"/>
    </xf>
    <xf numFmtId="0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right"/>
    </xf>
    <xf numFmtId="37" fontId="0" fillId="33" borderId="0" xfId="0" applyNumberFormat="1" applyFill="1" applyAlignment="1">
      <alignment horizontal="right"/>
    </xf>
    <xf numFmtId="39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right"/>
    </xf>
    <xf numFmtId="0" fontId="2" fillId="33" borderId="0" xfId="0" applyNumberFormat="1" applyFont="1" applyFill="1" applyAlignment="1">
      <alignment/>
    </xf>
    <xf numFmtId="173" fontId="0" fillId="0" borderId="10" xfId="0" applyNumberFormat="1" applyFill="1" applyBorder="1" applyAlignment="1">
      <alignment horizontal="right"/>
    </xf>
    <xf numFmtId="0" fontId="2" fillId="39" borderId="0" xfId="0" applyNumberFormat="1" applyFont="1" applyFill="1" applyAlignment="1">
      <alignment/>
    </xf>
    <xf numFmtId="37" fontId="0" fillId="39" borderId="0" xfId="0" applyNumberFormat="1" applyFill="1" applyAlignment="1">
      <alignment/>
    </xf>
    <xf numFmtId="37" fontId="0" fillId="39" borderId="0" xfId="0" applyNumberFormat="1" applyFill="1" applyAlignment="1">
      <alignment horizontal="right"/>
    </xf>
    <xf numFmtId="39" fontId="0" fillId="39" borderId="0" xfId="0" applyNumberFormat="1" applyFill="1" applyAlignment="1">
      <alignment horizontal="right"/>
    </xf>
    <xf numFmtId="0" fontId="0" fillId="39" borderId="0" xfId="0" applyNumberFormat="1" applyFill="1" applyAlignment="1">
      <alignment horizontal="right"/>
    </xf>
    <xf numFmtId="49" fontId="0" fillId="39" borderId="0" xfId="0" applyNumberFormat="1" applyFill="1" applyAlignment="1">
      <alignment horizontal="right"/>
    </xf>
    <xf numFmtId="0" fontId="0" fillId="39" borderId="0" xfId="0" applyNumberFormat="1" applyFill="1" applyAlignment="1">
      <alignment/>
    </xf>
    <xf numFmtId="0" fontId="0" fillId="34" borderId="0" xfId="0" applyNumberFormat="1" applyFill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 horizontal="left" vertical="center"/>
    </xf>
    <xf numFmtId="0" fontId="2" fillId="34" borderId="0" xfId="0" applyNumberFormat="1" applyFont="1" applyFill="1" applyBorder="1" applyAlignment="1">
      <alignment horizontal="center"/>
    </xf>
    <xf numFmtId="0" fontId="0" fillId="34" borderId="0" xfId="0" applyNumberFormat="1" applyFill="1" applyAlignment="1">
      <alignment/>
    </xf>
    <xf numFmtId="0" fontId="3" fillId="35" borderId="10" xfId="0" applyNumberFormat="1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728"/>
  <sheetViews>
    <sheetView tabSelected="1" showOutlineSymbols="0" view="pageBreakPreview" zoomScaleSheetLayoutView="100" workbookViewId="0" topLeftCell="A1">
      <selection activeCell="B572" sqref="B572"/>
    </sheetView>
  </sheetViews>
  <sheetFormatPr defaultColWidth="11.4453125" defaultRowHeight="15"/>
  <cols>
    <col min="1" max="1" width="5.6640625" style="12" customWidth="1"/>
    <col min="2" max="2" width="32.3359375" style="2" customWidth="1"/>
    <col min="3" max="4" width="16.6640625" style="8" bestFit="1" customWidth="1"/>
    <col min="5" max="5" width="21.4453125" style="8" customWidth="1"/>
    <col min="6" max="6" width="18.6640625" style="8" customWidth="1"/>
    <col min="7" max="7" width="19.6640625" style="8" customWidth="1"/>
    <col min="8" max="8" width="21.4453125" style="8" customWidth="1"/>
    <col min="9" max="9" width="20.99609375" style="2" customWidth="1"/>
    <col min="10" max="16384" width="11.4453125" style="2" customWidth="1"/>
  </cols>
  <sheetData>
    <row r="1" spans="1:8" s="3" customFormat="1" ht="15.75">
      <c r="A1" s="46"/>
      <c r="B1" s="47"/>
      <c r="C1" s="47" t="s">
        <v>0</v>
      </c>
      <c r="D1" s="47" t="s">
        <v>1</v>
      </c>
      <c r="E1" s="47" t="s">
        <v>2</v>
      </c>
      <c r="F1" s="47" t="s">
        <v>3</v>
      </c>
      <c r="G1" s="47" t="s">
        <v>4</v>
      </c>
      <c r="H1" s="47" t="s">
        <v>5</v>
      </c>
    </row>
    <row r="2" spans="1:8" s="37" customFormat="1" ht="47.25">
      <c r="A2" s="60"/>
      <c r="B2" s="61" t="s">
        <v>6</v>
      </c>
      <c r="C2" s="58" t="s">
        <v>599</v>
      </c>
      <c r="D2" s="58" t="s">
        <v>594</v>
      </c>
      <c r="E2" s="58" t="s">
        <v>595</v>
      </c>
      <c r="F2" s="58" t="s">
        <v>596</v>
      </c>
      <c r="G2" s="58" t="s">
        <v>597</v>
      </c>
      <c r="H2" s="58" t="s">
        <v>598</v>
      </c>
    </row>
    <row r="3" spans="1:8" s="5" customFormat="1" ht="9" customHeight="1">
      <c r="A3" s="59"/>
      <c r="B3" s="49"/>
      <c r="C3" s="45"/>
      <c r="D3" s="45"/>
      <c r="E3" s="45"/>
      <c r="F3" s="45"/>
      <c r="G3" s="45"/>
      <c r="H3" s="45"/>
    </row>
    <row r="4" spans="1:8" ht="15.75">
      <c r="A4" s="62"/>
      <c r="B4" s="63" t="s">
        <v>7</v>
      </c>
      <c r="C4" s="9"/>
      <c r="D4" s="9"/>
      <c r="E4" s="9"/>
      <c r="F4" s="9"/>
      <c r="G4" s="9"/>
      <c r="H4" s="9"/>
    </row>
    <row r="5" spans="1:8" ht="15">
      <c r="A5" s="40">
        <v>101</v>
      </c>
      <c r="B5" s="1" t="s">
        <v>8</v>
      </c>
      <c r="C5" s="10">
        <v>710099400</v>
      </c>
      <c r="D5" s="13">
        <v>98.94</v>
      </c>
      <c r="E5" s="10">
        <f>ROUND((+C5/D5*100),0)</f>
        <v>717707095</v>
      </c>
      <c r="F5" s="10">
        <v>0</v>
      </c>
      <c r="G5" s="10">
        <v>0</v>
      </c>
      <c r="H5" s="10">
        <f>+E5+G5</f>
        <v>717707095</v>
      </c>
    </row>
    <row r="6" spans="1:8" ht="15.75">
      <c r="A6" s="71">
        <v>102</v>
      </c>
      <c r="B6" s="80" t="s">
        <v>600</v>
      </c>
      <c r="C6" s="33">
        <v>2509823023</v>
      </c>
      <c r="D6" s="64">
        <v>90.96</v>
      </c>
      <c r="E6" s="10">
        <f aca="true" t="shared" si="0" ref="E6:E27">ROUND((+C6/D6*100),0)</f>
        <v>2759260140</v>
      </c>
      <c r="F6" s="10">
        <v>0</v>
      </c>
      <c r="G6" s="10">
        <v>0</v>
      </c>
      <c r="H6" s="10">
        <f aca="true" t="shared" si="1" ref="H6:H27">+E6+G6</f>
        <v>2759260140</v>
      </c>
    </row>
    <row r="7" spans="1:8" ht="15">
      <c r="A7" s="40">
        <v>103</v>
      </c>
      <c r="B7" s="1" t="s">
        <v>9</v>
      </c>
      <c r="C7" s="10">
        <v>3322876700</v>
      </c>
      <c r="D7" s="13">
        <v>96.66</v>
      </c>
      <c r="E7" s="10">
        <f t="shared" si="0"/>
        <v>3437695738</v>
      </c>
      <c r="F7" s="10">
        <v>0</v>
      </c>
      <c r="G7" s="10">
        <v>0</v>
      </c>
      <c r="H7" s="10">
        <f t="shared" si="1"/>
        <v>3437695738</v>
      </c>
    </row>
    <row r="8" spans="1:8" ht="15">
      <c r="A8" s="40">
        <v>104</v>
      </c>
      <c r="B8" s="1" t="s">
        <v>10</v>
      </c>
      <c r="C8" s="10">
        <v>287749400</v>
      </c>
      <c r="D8" s="13">
        <v>107.09</v>
      </c>
      <c r="E8" s="10">
        <f t="shared" si="0"/>
        <v>268698665</v>
      </c>
      <c r="F8" s="10">
        <v>0</v>
      </c>
      <c r="G8" s="10">
        <v>0</v>
      </c>
      <c r="H8" s="10">
        <f t="shared" si="1"/>
        <v>268698665</v>
      </c>
    </row>
    <row r="9" spans="1:8" ht="15">
      <c r="A9" s="40">
        <v>105</v>
      </c>
      <c r="B9" s="1" t="s">
        <v>11</v>
      </c>
      <c r="C9" s="10">
        <v>642977650</v>
      </c>
      <c r="D9" s="13">
        <v>102.75</v>
      </c>
      <c r="E9" s="10">
        <f t="shared" si="0"/>
        <v>625769002</v>
      </c>
      <c r="F9" s="10">
        <v>0</v>
      </c>
      <c r="G9" s="10">
        <v>1037656</v>
      </c>
      <c r="H9" s="10">
        <f t="shared" si="1"/>
        <v>626806658</v>
      </c>
    </row>
    <row r="10" spans="1:8" ht="15">
      <c r="A10" s="40">
        <v>106</v>
      </c>
      <c r="B10" s="1" t="s">
        <v>12</v>
      </c>
      <c r="C10" s="10">
        <v>50863400</v>
      </c>
      <c r="D10" s="13">
        <v>93.58</v>
      </c>
      <c r="E10" s="10">
        <f t="shared" si="0"/>
        <v>54352853</v>
      </c>
      <c r="F10" s="10">
        <v>0</v>
      </c>
      <c r="G10" s="10">
        <v>0</v>
      </c>
      <c r="H10" s="10">
        <f t="shared" si="1"/>
        <v>54352853</v>
      </c>
    </row>
    <row r="11" spans="1:8" ht="15">
      <c r="A11" s="40">
        <v>107</v>
      </c>
      <c r="B11" s="1" t="s">
        <v>13</v>
      </c>
      <c r="C11" s="10">
        <v>198862500</v>
      </c>
      <c r="D11" s="13">
        <v>95.51</v>
      </c>
      <c r="E11" s="10">
        <f t="shared" si="0"/>
        <v>208211182</v>
      </c>
      <c r="F11" s="10">
        <v>0</v>
      </c>
      <c r="G11" s="10">
        <v>0</v>
      </c>
      <c r="H11" s="10">
        <f t="shared" si="1"/>
        <v>208211182</v>
      </c>
    </row>
    <row r="12" spans="1:8" ht="15">
      <c r="A12" s="40">
        <v>108</v>
      </c>
      <c r="B12" s="1" t="s">
        <v>14</v>
      </c>
      <c r="C12" s="10">
        <v>4036291750</v>
      </c>
      <c r="D12" s="13">
        <v>91.51</v>
      </c>
      <c r="E12" s="10">
        <f t="shared" si="0"/>
        <v>4410765763</v>
      </c>
      <c r="F12" s="10">
        <v>0</v>
      </c>
      <c r="G12" s="10">
        <v>8234896</v>
      </c>
      <c r="H12" s="10">
        <f t="shared" si="1"/>
        <v>4419000659</v>
      </c>
    </row>
    <row r="13" spans="1:8" ht="15">
      <c r="A13" s="40">
        <v>109</v>
      </c>
      <c r="B13" s="1" t="s">
        <v>15</v>
      </c>
      <c r="C13" s="10">
        <v>155503100</v>
      </c>
      <c r="D13" s="13">
        <v>91.35</v>
      </c>
      <c r="E13" s="10">
        <f t="shared" si="0"/>
        <v>170227805</v>
      </c>
      <c r="F13" s="10">
        <v>0</v>
      </c>
      <c r="G13" s="10">
        <v>870620</v>
      </c>
      <c r="H13" s="10">
        <f t="shared" si="1"/>
        <v>171098425</v>
      </c>
    </row>
    <row r="14" spans="1:8" ht="15">
      <c r="A14" s="40">
        <v>110</v>
      </c>
      <c r="B14" s="1" t="s">
        <v>16</v>
      </c>
      <c r="C14" s="10">
        <v>174433700</v>
      </c>
      <c r="D14" s="13">
        <v>95.95</v>
      </c>
      <c r="E14" s="10">
        <f t="shared" si="0"/>
        <v>181796456</v>
      </c>
      <c r="F14" s="10">
        <v>0</v>
      </c>
      <c r="G14" s="10">
        <v>0</v>
      </c>
      <c r="H14" s="10">
        <f t="shared" si="1"/>
        <v>181796456</v>
      </c>
    </row>
    <row r="15" spans="1:8" ht="15">
      <c r="A15" s="40">
        <v>111</v>
      </c>
      <c r="B15" s="1" t="s">
        <v>17</v>
      </c>
      <c r="C15" s="10">
        <v>2728011500</v>
      </c>
      <c r="D15" s="13">
        <v>92.84</v>
      </c>
      <c r="E15" s="10">
        <f t="shared" si="0"/>
        <v>2938401012</v>
      </c>
      <c r="F15" s="10">
        <v>0</v>
      </c>
      <c r="G15" s="10">
        <v>100</v>
      </c>
      <c r="H15" s="10">
        <f t="shared" si="1"/>
        <v>2938401112</v>
      </c>
    </row>
    <row r="16" spans="1:8" ht="15">
      <c r="A16" s="40">
        <v>112</v>
      </c>
      <c r="B16" s="1" t="s">
        <v>18</v>
      </c>
      <c r="C16" s="10">
        <v>2053273603</v>
      </c>
      <c r="D16" s="13">
        <v>94.24</v>
      </c>
      <c r="E16" s="10">
        <f t="shared" si="0"/>
        <v>2178770801</v>
      </c>
      <c r="F16" s="10">
        <v>0</v>
      </c>
      <c r="G16" s="10">
        <v>7766809</v>
      </c>
      <c r="H16" s="10">
        <f t="shared" si="1"/>
        <v>2186537610</v>
      </c>
    </row>
    <row r="17" spans="1:8" ht="15">
      <c r="A17" s="40">
        <v>113</v>
      </c>
      <c r="B17" s="1" t="s">
        <v>19</v>
      </c>
      <c r="C17" s="10">
        <v>1369276200</v>
      </c>
      <c r="D17" s="13">
        <v>92.09</v>
      </c>
      <c r="E17" s="10">
        <f t="shared" si="0"/>
        <v>1486889130</v>
      </c>
      <c r="F17" s="10">
        <v>0</v>
      </c>
      <c r="G17" s="10">
        <v>0</v>
      </c>
      <c r="H17" s="10">
        <f t="shared" si="1"/>
        <v>1486889130</v>
      </c>
    </row>
    <row r="18" spans="1:8" ht="15">
      <c r="A18" s="40">
        <v>114</v>
      </c>
      <c r="B18" s="1" t="s">
        <v>20</v>
      </c>
      <c r="C18" s="10">
        <v>930798400</v>
      </c>
      <c r="D18" s="13">
        <v>98.58</v>
      </c>
      <c r="E18" s="10">
        <f t="shared" si="0"/>
        <v>944206127</v>
      </c>
      <c r="F18" s="10">
        <v>0</v>
      </c>
      <c r="G18" s="10">
        <v>0</v>
      </c>
      <c r="H18" s="10">
        <f t="shared" si="1"/>
        <v>944206127</v>
      </c>
    </row>
    <row r="19" spans="1:8" ht="15">
      <c r="A19" s="40">
        <v>115</v>
      </c>
      <c r="B19" s="1" t="s">
        <v>21</v>
      </c>
      <c r="C19" s="10">
        <v>1874071700</v>
      </c>
      <c r="D19" s="13">
        <v>95.69</v>
      </c>
      <c r="E19" s="10">
        <f t="shared" si="0"/>
        <v>1958482287</v>
      </c>
      <c r="F19" s="10">
        <v>0</v>
      </c>
      <c r="G19" s="10">
        <v>0</v>
      </c>
      <c r="H19" s="10">
        <f t="shared" si="1"/>
        <v>1958482287</v>
      </c>
    </row>
    <row r="20" spans="1:8" ht="15">
      <c r="A20" s="40">
        <v>116</v>
      </c>
      <c r="B20" s="1" t="s">
        <v>22</v>
      </c>
      <c r="C20" s="10">
        <v>3747197700</v>
      </c>
      <c r="D20" s="13">
        <v>86.17</v>
      </c>
      <c r="E20" s="10">
        <f t="shared" si="0"/>
        <v>4348610537</v>
      </c>
      <c r="F20" s="10">
        <v>0</v>
      </c>
      <c r="G20" s="10">
        <v>0</v>
      </c>
      <c r="H20" s="10">
        <f t="shared" si="1"/>
        <v>4348610537</v>
      </c>
    </row>
    <row r="21" spans="1:8" ht="15">
      <c r="A21" s="40">
        <v>117</v>
      </c>
      <c r="B21" s="1" t="s">
        <v>23</v>
      </c>
      <c r="C21" s="10">
        <v>454359100</v>
      </c>
      <c r="D21" s="13">
        <v>94.38</v>
      </c>
      <c r="E21" s="10">
        <f t="shared" si="0"/>
        <v>481414601</v>
      </c>
      <c r="F21" s="10">
        <v>0</v>
      </c>
      <c r="G21" s="10">
        <v>0</v>
      </c>
      <c r="H21" s="10">
        <f t="shared" si="1"/>
        <v>481414601</v>
      </c>
    </row>
    <row r="22" spans="1:8" ht="15">
      <c r="A22" s="40">
        <v>118</v>
      </c>
      <c r="B22" s="1" t="s">
        <v>24</v>
      </c>
      <c r="C22" s="10">
        <v>872248260</v>
      </c>
      <c r="D22" s="13">
        <v>101.38</v>
      </c>
      <c r="E22" s="10">
        <f t="shared" si="0"/>
        <v>860375084</v>
      </c>
      <c r="F22" s="10">
        <v>0</v>
      </c>
      <c r="G22" s="10">
        <v>0</v>
      </c>
      <c r="H22" s="10">
        <f t="shared" si="1"/>
        <v>860375084</v>
      </c>
    </row>
    <row r="23" spans="1:8" ht="15">
      <c r="A23" s="40">
        <v>119</v>
      </c>
      <c r="B23" s="1" t="s">
        <v>25</v>
      </c>
      <c r="C23" s="10">
        <v>798409700</v>
      </c>
      <c r="D23" s="13">
        <v>102.74</v>
      </c>
      <c r="E23" s="10">
        <f t="shared" si="0"/>
        <v>777116702</v>
      </c>
      <c r="F23" s="10">
        <v>0</v>
      </c>
      <c r="G23" s="10">
        <v>0</v>
      </c>
      <c r="H23" s="10">
        <f t="shared" si="1"/>
        <v>777116702</v>
      </c>
    </row>
    <row r="24" spans="1:8" ht="15">
      <c r="A24" s="40">
        <v>120</v>
      </c>
      <c r="B24" s="1" t="s">
        <v>26</v>
      </c>
      <c r="C24" s="10">
        <v>115141900</v>
      </c>
      <c r="D24" s="13">
        <v>85.69</v>
      </c>
      <c r="E24" s="10">
        <f t="shared" si="0"/>
        <v>134370288</v>
      </c>
      <c r="F24" s="10">
        <v>0</v>
      </c>
      <c r="G24" s="10">
        <v>0</v>
      </c>
      <c r="H24" s="10">
        <f t="shared" si="1"/>
        <v>134370288</v>
      </c>
    </row>
    <row r="25" spans="1:8" ht="15">
      <c r="A25" s="40">
        <v>121</v>
      </c>
      <c r="B25" s="1" t="s">
        <v>27</v>
      </c>
      <c r="C25" s="10">
        <v>1132581800</v>
      </c>
      <c r="D25" s="13">
        <v>97.69</v>
      </c>
      <c r="E25" s="10">
        <f t="shared" si="0"/>
        <v>1159363087</v>
      </c>
      <c r="F25" s="10">
        <v>0</v>
      </c>
      <c r="G25" s="10">
        <v>0</v>
      </c>
      <c r="H25" s="10">
        <f t="shared" si="1"/>
        <v>1159363087</v>
      </c>
    </row>
    <row r="26" spans="1:8" ht="15">
      <c r="A26" s="40">
        <v>122</v>
      </c>
      <c r="B26" s="1" t="s">
        <v>28</v>
      </c>
      <c r="C26" s="10">
        <v>2041541000</v>
      </c>
      <c r="D26" s="13">
        <v>96.85</v>
      </c>
      <c r="E26" s="10">
        <f t="shared" si="0"/>
        <v>2107941146</v>
      </c>
      <c r="F26" s="10">
        <v>0</v>
      </c>
      <c r="G26" s="10">
        <v>0</v>
      </c>
      <c r="H26" s="10">
        <f t="shared" si="1"/>
        <v>2107941146</v>
      </c>
    </row>
    <row r="27" spans="1:8" ht="15">
      <c r="A27" s="40">
        <v>123</v>
      </c>
      <c r="B27" s="1" t="s">
        <v>29</v>
      </c>
      <c r="C27" s="10">
        <v>161834500</v>
      </c>
      <c r="D27" s="13">
        <v>85.37</v>
      </c>
      <c r="E27" s="10">
        <f t="shared" si="0"/>
        <v>189568350</v>
      </c>
      <c r="F27" s="10">
        <v>0</v>
      </c>
      <c r="G27" s="10">
        <v>656984</v>
      </c>
      <c r="H27" s="10">
        <f t="shared" si="1"/>
        <v>190225334</v>
      </c>
    </row>
    <row r="28" spans="1:8" s="5" customFormat="1" ht="15">
      <c r="A28" s="41"/>
      <c r="B28" s="15"/>
      <c r="C28" s="16"/>
      <c r="D28" s="28"/>
      <c r="E28" s="16"/>
      <c r="F28" s="16"/>
      <c r="G28" s="16"/>
      <c r="H28" s="16"/>
    </row>
    <row r="29" spans="1:8" s="4" customFormat="1" ht="15.75">
      <c r="A29" s="42"/>
      <c r="B29" s="38" t="s">
        <v>563</v>
      </c>
      <c r="C29" s="17">
        <f>SUM(C5:C27)</f>
        <v>30368225986</v>
      </c>
      <c r="D29" s="18">
        <f>((+C29/E29)*100)</f>
        <v>93.72911033766357</v>
      </c>
      <c r="E29" s="17">
        <f>SUM(E5:E27)</f>
        <v>32399993851</v>
      </c>
      <c r="F29" s="17">
        <f>SUM(F5:F27)</f>
        <v>0</v>
      </c>
      <c r="G29" s="17">
        <f>SUM(G5:G27)</f>
        <v>18567065</v>
      </c>
      <c r="H29" s="17">
        <f>SUM(H5:H27)</f>
        <v>32418560916</v>
      </c>
    </row>
    <row r="30" spans="1:8" s="5" customFormat="1" ht="15">
      <c r="A30" s="41"/>
      <c r="B30" s="15" t="s">
        <v>30</v>
      </c>
      <c r="C30" s="16"/>
      <c r="D30" s="16"/>
      <c r="E30" s="16"/>
      <c r="F30" s="16"/>
      <c r="G30" s="16"/>
      <c r="H30" s="16"/>
    </row>
    <row r="31" spans="1:8" s="5" customFormat="1" ht="9" customHeight="1">
      <c r="A31" s="50"/>
      <c r="B31" s="49"/>
      <c r="C31" s="45"/>
      <c r="D31" s="45"/>
      <c r="E31" s="45"/>
      <c r="F31" s="45"/>
      <c r="G31" s="45"/>
      <c r="H31" s="45"/>
    </row>
    <row r="32" spans="1:8" ht="15.75">
      <c r="A32" s="40"/>
      <c r="B32" s="56" t="s">
        <v>31</v>
      </c>
      <c r="C32" s="9"/>
      <c r="D32" s="13"/>
      <c r="E32" s="9"/>
      <c r="F32" s="9"/>
      <c r="G32" s="9"/>
      <c r="H32" s="9"/>
    </row>
    <row r="33" spans="1:8" ht="15">
      <c r="A33" s="40">
        <v>201</v>
      </c>
      <c r="B33" s="1" t="s">
        <v>32</v>
      </c>
      <c r="C33" s="23">
        <v>1684155000</v>
      </c>
      <c r="D33" s="13">
        <v>94.44</v>
      </c>
      <c r="E33" s="10">
        <f aca="true" t="shared" si="2" ref="E33:E96">ROUND((+C33/D33*100),0)</f>
        <v>1783306861</v>
      </c>
      <c r="F33" s="10"/>
      <c r="G33" s="10">
        <v>100000</v>
      </c>
      <c r="H33" s="10">
        <f aca="true" t="shared" si="3" ref="H33:H96">+E33+G33</f>
        <v>1783406861</v>
      </c>
    </row>
    <row r="34" spans="1:8" ht="15">
      <c r="A34" s="40">
        <v>202</v>
      </c>
      <c r="B34" s="1" t="s">
        <v>33</v>
      </c>
      <c r="C34" s="23">
        <v>1998092200</v>
      </c>
      <c r="D34" s="13">
        <v>101.32</v>
      </c>
      <c r="E34" s="10">
        <f t="shared" si="2"/>
        <v>1972060995</v>
      </c>
      <c r="F34" s="10"/>
      <c r="G34" s="10">
        <v>0</v>
      </c>
      <c r="H34" s="10">
        <f t="shared" si="3"/>
        <v>1972060995</v>
      </c>
    </row>
    <row r="35" spans="1:8" ht="15">
      <c r="A35" s="40">
        <v>203</v>
      </c>
      <c r="B35" s="1" t="s">
        <v>34</v>
      </c>
      <c r="C35" s="23">
        <v>2684145500</v>
      </c>
      <c r="D35" s="13">
        <v>82.01</v>
      </c>
      <c r="E35" s="10">
        <f t="shared" si="2"/>
        <v>3272949031</v>
      </c>
      <c r="F35" s="10"/>
      <c r="G35" s="10">
        <v>87730</v>
      </c>
      <c r="H35" s="10">
        <f t="shared" si="3"/>
        <v>3273036761</v>
      </c>
    </row>
    <row r="36" spans="1:8" ht="15">
      <c r="A36" s="40">
        <v>204</v>
      </c>
      <c r="B36" s="1" t="s">
        <v>35</v>
      </c>
      <c r="C36" s="23">
        <v>643425600</v>
      </c>
      <c r="D36" s="13">
        <v>69.24</v>
      </c>
      <c r="E36" s="10">
        <f t="shared" si="2"/>
        <v>929268631</v>
      </c>
      <c r="F36" s="10"/>
      <c r="G36" s="10">
        <v>0</v>
      </c>
      <c r="H36" s="10">
        <f t="shared" si="3"/>
        <v>929268631</v>
      </c>
    </row>
    <row r="37" spans="1:8" ht="15">
      <c r="A37" s="40">
        <v>205</v>
      </c>
      <c r="B37" s="1" t="s">
        <v>36</v>
      </c>
      <c r="C37" s="23">
        <v>2572535400</v>
      </c>
      <c r="D37" s="13">
        <v>97.64</v>
      </c>
      <c r="E37" s="10">
        <f t="shared" si="2"/>
        <v>2634714666</v>
      </c>
      <c r="F37" s="10"/>
      <c r="G37" s="10">
        <v>4391676</v>
      </c>
      <c r="H37" s="10">
        <f t="shared" si="3"/>
        <v>2639106342</v>
      </c>
    </row>
    <row r="38" spans="1:8" ht="15">
      <c r="A38" s="40">
        <v>206</v>
      </c>
      <c r="B38" s="1" t="s">
        <v>37</v>
      </c>
      <c r="C38" s="23">
        <v>2926927600</v>
      </c>
      <c r="D38" s="13">
        <v>82.42</v>
      </c>
      <c r="E38" s="10">
        <f t="shared" si="2"/>
        <v>3551234652</v>
      </c>
      <c r="F38" s="10"/>
      <c r="G38" s="10">
        <v>5748618</v>
      </c>
      <c r="H38" s="10">
        <f t="shared" si="3"/>
        <v>3556983270</v>
      </c>
    </row>
    <row r="39" spans="1:8" ht="15">
      <c r="A39" s="40">
        <v>207</v>
      </c>
      <c r="B39" s="1" t="s">
        <v>38</v>
      </c>
      <c r="C39" s="23">
        <v>2269870300</v>
      </c>
      <c r="D39" s="13">
        <v>100.75</v>
      </c>
      <c r="E39" s="10">
        <f t="shared" si="2"/>
        <v>2252973002</v>
      </c>
      <c r="F39" s="10"/>
      <c r="G39" s="10">
        <v>100000</v>
      </c>
      <c r="H39" s="10">
        <f t="shared" si="3"/>
        <v>2253073002</v>
      </c>
    </row>
    <row r="40" spans="1:8" ht="15">
      <c r="A40" s="40">
        <v>208</v>
      </c>
      <c r="B40" s="1" t="s">
        <v>39</v>
      </c>
      <c r="C40" s="23">
        <v>2157684600</v>
      </c>
      <c r="D40" s="13">
        <v>94.66</v>
      </c>
      <c r="E40" s="10">
        <f t="shared" si="2"/>
        <v>2279404817</v>
      </c>
      <c r="F40" s="10"/>
      <c r="G40" s="10">
        <v>0</v>
      </c>
      <c r="H40" s="10">
        <f t="shared" si="3"/>
        <v>2279404817</v>
      </c>
    </row>
    <row r="41" spans="1:8" ht="15">
      <c r="A41" s="40">
        <v>209</v>
      </c>
      <c r="B41" s="1" t="s">
        <v>40</v>
      </c>
      <c r="C41" s="23">
        <v>1354716300</v>
      </c>
      <c r="D41" s="13">
        <v>82.81</v>
      </c>
      <c r="E41" s="10">
        <f t="shared" si="2"/>
        <v>1635933221</v>
      </c>
      <c r="F41" s="10"/>
      <c r="G41" s="10">
        <v>81710</v>
      </c>
      <c r="H41" s="10">
        <f t="shared" si="3"/>
        <v>1636014931</v>
      </c>
    </row>
    <row r="42" spans="1:8" ht="15">
      <c r="A42" s="40">
        <v>210</v>
      </c>
      <c r="B42" s="1" t="s">
        <v>41</v>
      </c>
      <c r="C42" s="23">
        <v>1690378240</v>
      </c>
      <c r="D42" s="13">
        <v>75.59</v>
      </c>
      <c r="E42" s="10">
        <f t="shared" si="2"/>
        <v>2236245853</v>
      </c>
      <c r="F42" s="10"/>
      <c r="G42" s="10">
        <v>0</v>
      </c>
      <c r="H42" s="10">
        <f t="shared" si="3"/>
        <v>2236245853</v>
      </c>
    </row>
    <row r="43" spans="1:8" ht="15">
      <c r="A43" s="40">
        <v>211</v>
      </c>
      <c r="B43" s="1" t="s">
        <v>42</v>
      </c>
      <c r="C43" s="23">
        <v>2079454300</v>
      </c>
      <c r="D43" s="13">
        <v>86.54</v>
      </c>
      <c r="E43" s="10">
        <f t="shared" si="2"/>
        <v>2402882251</v>
      </c>
      <c r="F43" s="10"/>
      <c r="G43" s="10">
        <v>89</v>
      </c>
      <c r="H43" s="10">
        <f t="shared" si="3"/>
        <v>2402882340</v>
      </c>
    </row>
    <row r="44" spans="1:8" ht="15">
      <c r="A44" s="40">
        <v>212</v>
      </c>
      <c r="B44" s="1" t="s">
        <v>43</v>
      </c>
      <c r="C44" s="23">
        <v>2270953100</v>
      </c>
      <c r="D44" s="13">
        <v>87.03</v>
      </c>
      <c r="E44" s="10">
        <f t="shared" si="2"/>
        <v>2609391129</v>
      </c>
      <c r="F44" s="10"/>
      <c r="G44" s="10">
        <v>4517960</v>
      </c>
      <c r="H44" s="10">
        <f t="shared" si="3"/>
        <v>2613909089</v>
      </c>
    </row>
    <row r="45" spans="1:8" ht="15">
      <c r="A45" s="40">
        <v>213</v>
      </c>
      <c r="B45" s="1" t="s">
        <v>44</v>
      </c>
      <c r="C45" s="23">
        <v>2962575000</v>
      </c>
      <c r="D45" s="13">
        <v>82.33</v>
      </c>
      <c r="E45" s="10">
        <f t="shared" si="2"/>
        <v>3598414916</v>
      </c>
      <c r="F45" s="10"/>
      <c r="G45" s="10">
        <v>1437792</v>
      </c>
      <c r="H45" s="10">
        <f t="shared" si="3"/>
        <v>3599852708</v>
      </c>
    </row>
    <row r="46" spans="1:8" ht="15">
      <c r="A46" s="40">
        <v>214</v>
      </c>
      <c r="B46" s="1" t="s">
        <v>45</v>
      </c>
      <c r="C46" s="23">
        <v>1206440100</v>
      </c>
      <c r="D46" s="13">
        <v>89.4</v>
      </c>
      <c r="E46" s="10">
        <f t="shared" si="2"/>
        <v>1349485570</v>
      </c>
      <c r="F46" s="10"/>
      <c r="G46" s="10">
        <v>832705</v>
      </c>
      <c r="H46" s="10">
        <f t="shared" si="3"/>
        <v>1350318275</v>
      </c>
    </row>
    <row r="47" spans="1:8" ht="15">
      <c r="A47" s="40">
        <v>215</v>
      </c>
      <c r="B47" s="1" t="s">
        <v>46</v>
      </c>
      <c r="C47" s="23">
        <v>4486356200</v>
      </c>
      <c r="D47" s="13">
        <v>86.45</v>
      </c>
      <c r="E47" s="10">
        <f t="shared" si="2"/>
        <v>5189538693</v>
      </c>
      <c r="F47" s="10"/>
      <c r="G47" s="10">
        <v>0</v>
      </c>
      <c r="H47" s="10">
        <f t="shared" si="3"/>
        <v>5189538693</v>
      </c>
    </row>
    <row r="48" spans="1:8" ht="15">
      <c r="A48" s="40">
        <v>216</v>
      </c>
      <c r="B48" s="1" t="s">
        <v>47</v>
      </c>
      <c r="C48" s="23">
        <v>3402000500</v>
      </c>
      <c r="D48" s="13">
        <v>97.94</v>
      </c>
      <c r="E48" s="10">
        <f t="shared" si="2"/>
        <v>3473555748</v>
      </c>
      <c r="F48" s="10"/>
      <c r="G48" s="10">
        <v>1273132</v>
      </c>
      <c r="H48" s="10">
        <f t="shared" si="3"/>
        <v>3474828880</v>
      </c>
    </row>
    <row r="49" spans="1:8" ht="15">
      <c r="A49" s="40">
        <v>217</v>
      </c>
      <c r="B49" s="1" t="s">
        <v>48</v>
      </c>
      <c r="C49" s="23">
        <v>4253356800</v>
      </c>
      <c r="D49" s="13">
        <v>78.91</v>
      </c>
      <c r="E49" s="10">
        <f t="shared" si="2"/>
        <v>5390136611</v>
      </c>
      <c r="F49" s="10"/>
      <c r="G49" s="10">
        <v>811</v>
      </c>
      <c r="H49" s="10">
        <f t="shared" si="3"/>
        <v>5390137422</v>
      </c>
    </row>
    <row r="50" spans="1:8" ht="15">
      <c r="A50" s="40">
        <v>218</v>
      </c>
      <c r="B50" s="1" t="s">
        <v>49</v>
      </c>
      <c r="C50" s="23">
        <v>1377948800</v>
      </c>
      <c r="D50" s="13">
        <v>96.05</v>
      </c>
      <c r="E50" s="10">
        <f t="shared" si="2"/>
        <v>1434616137</v>
      </c>
      <c r="F50" s="10"/>
      <c r="G50" s="10">
        <v>1296879</v>
      </c>
      <c r="H50" s="10">
        <f t="shared" si="3"/>
        <v>1435913016</v>
      </c>
    </row>
    <row r="51" spans="1:8" ht="15">
      <c r="A51" s="40">
        <v>219</v>
      </c>
      <c r="B51" s="1" t="s">
        <v>50</v>
      </c>
      <c r="C51" s="23">
        <v>6613741850</v>
      </c>
      <c r="D51" s="13">
        <v>90.71</v>
      </c>
      <c r="E51" s="10">
        <f t="shared" si="2"/>
        <v>7291083508</v>
      </c>
      <c r="F51" s="10"/>
      <c r="G51" s="10">
        <v>7927515</v>
      </c>
      <c r="H51" s="10">
        <f t="shared" si="3"/>
        <v>7299011023</v>
      </c>
    </row>
    <row r="52" spans="1:8" ht="15">
      <c r="A52" s="40">
        <v>220</v>
      </c>
      <c r="B52" s="1" t="s">
        <v>51</v>
      </c>
      <c r="C52" s="23">
        <v>4297626000</v>
      </c>
      <c r="D52" s="13">
        <v>99.09</v>
      </c>
      <c r="E52" s="10">
        <f t="shared" si="2"/>
        <v>4337093551</v>
      </c>
      <c r="F52" s="10"/>
      <c r="G52" s="10">
        <v>0</v>
      </c>
      <c r="H52" s="10">
        <f t="shared" si="3"/>
        <v>4337093551</v>
      </c>
    </row>
    <row r="53" spans="1:8" ht="15">
      <c r="A53" s="40">
        <v>221</v>
      </c>
      <c r="B53" s="1" t="s">
        <v>52</v>
      </c>
      <c r="C53" s="23">
        <v>2139503400</v>
      </c>
      <c r="D53" s="13">
        <v>77.33</v>
      </c>
      <c r="E53" s="10">
        <f t="shared" si="2"/>
        <v>2766718479</v>
      </c>
      <c r="F53" s="10"/>
      <c r="G53" s="10">
        <v>0</v>
      </c>
      <c r="H53" s="10">
        <f t="shared" si="3"/>
        <v>2766718479</v>
      </c>
    </row>
    <row r="54" spans="1:8" ht="15">
      <c r="A54" s="40">
        <v>222</v>
      </c>
      <c r="B54" s="1" t="s">
        <v>53</v>
      </c>
      <c r="C54" s="23">
        <v>2393170555</v>
      </c>
      <c r="D54" s="13">
        <v>86.94</v>
      </c>
      <c r="E54" s="10">
        <f t="shared" si="2"/>
        <v>2752669145</v>
      </c>
      <c r="F54" s="10"/>
      <c r="G54" s="10">
        <v>0</v>
      </c>
      <c r="H54" s="10">
        <f t="shared" si="3"/>
        <v>2752669145</v>
      </c>
    </row>
    <row r="55" spans="1:8" ht="15">
      <c r="A55" s="40">
        <v>223</v>
      </c>
      <c r="B55" s="1" t="s">
        <v>54</v>
      </c>
      <c r="C55" s="23">
        <v>5645801500</v>
      </c>
      <c r="D55" s="13">
        <v>94.94</v>
      </c>
      <c r="E55" s="10">
        <f t="shared" si="2"/>
        <v>5946704761</v>
      </c>
      <c r="F55" s="10"/>
      <c r="G55" s="10">
        <v>0</v>
      </c>
      <c r="H55" s="10">
        <f t="shared" si="3"/>
        <v>5946704761</v>
      </c>
    </row>
    <row r="56" spans="1:8" ht="15">
      <c r="A56" s="40">
        <v>224</v>
      </c>
      <c r="B56" s="1" t="s">
        <v>55</v>
      </c>
      <c r="C56" s="23">
        <v>902470900</v>
      </c>
      <c r="D56" s="13">
        <v>87.67</v>
      </c>
      <c r="E56" s="10">
        <f t="shared" si="2"/>
        <v>1029395346</v>
      </c>
      <c r="F56" s="10"/>
      <c r="G56" s="10">
        <v>0</v>
      </c>
      <c r="H56" s="10">
        <f t="shared" si="3"/>
        <v>1029395346</v>
      </c>
    </row>
    <row r="57" spans="1:8" ht="15">
      <c r="A57" s="40">
        <v>225</v>
      </c>
      <c r="B57" s="1" t="s">
        <v>56</v>
      </c>
      <c r="C57" s="23">
        <v>1796600700</v>
      </c>
      <c r="D57" s="13">
        <v>93.66</v>
      </c>
      <c r="E57" s="10">
        <f t="shared" si="2"/>
        <v>1918215567</v>
      </c>
      <c r="F57" s="10"/>
      <c r="G57" s="10">
        <v>1166587</v>
      </c>
      <c r="H57" s="10">
        <f t="shared" si="3"/>
        <v>1919382154</v>
      </c>
    </row>
    <row r="58" spans="1:8" ht="15">
      <c r="A58" s="40">
        <v>226</v>
      </c>
      <c r="B58" s="1" t="s">
        <v>57</v>
      </c>
      <c r="C58" s="23">
        <v>804871800</v>
      </c>
      <c r="D58" s="13">
        <v>85.98</v>
      </c>
      <c r="E58" s="10">
        <f t="shared" si="2"/>
        <v>936115143</v>
      </c>
      <c r="F58" s="10"/>
      <c r="G58" s="10">
        <v>589673</v>
      </c>
      <c r="H58" s="10">
        <f t="shared" si="3"/>
        <v>936704816</v>
      </c>
    </row>
    <row r="59" spans="1:8" ht="15">
      <c r="A59" s="40">
        <v>227</v>
      </c>
      <c r="B59" s="1" t="s">
        <v>58</v>
      </c>
      <c r="C59" s="23">
        <v>1691333200</v>
      </c>
      <c r="D59" s="13">
        <v>90.16</v>
      </c>
      <c r="E59" s="10">
        <f t="shared" si="2"/>
        <v>1875924135</v>
      </c>
      <c r="F59" s="10"/>
      <c r="G59" s="10">
        <v>5888257</v>
      </c>
      <c r="H59" s="10">
        <f t="shared" si="3"/>
        <v>1881812392</v>
      </c>
    </row>
    <row r="60" spans="1:8" ht="15">
      <c r="A60" s="40">
        <v>228</v>
      </c>
      <c r="B60" s="1" t="s">
        <v>59</v>
      </c>
      <c r="C60" s="23">
        <v>1168980400</v>
      </c>
      <c r="D60" s="13">
        <v>88.82</v>
      </c>
      <c r="E60" s="10">
        <f t="shared" si="2"/>
        <v>1316122945</v>
      </c>
      <c r="F60" s="10"/>
      <c r="G60" s="10">
        <v>100</v>
      </c>
      <c r="H60" s="10">
        <f t="shared" si="3"/>
        <v>1316123045</v>
      </c>
    </row>
    <row r="61" spans="1:8" ht="15">
      <c r="A61" s="40">
        <v>229</v>
      </c>
      <c r="B61" s="1" t="s">
        <v>60</v>
      </c>
      <c r="C61" s="23">
        <v>1239937600</v>
      </c>
      <c r="D61" s="13">
        <v>79.91</v>
      </c>
      <c r="E61" s="10">
        <f t="shared" si="2"/>
        <v>1551667626</v>
      </c>
      <c r="F61" s="10"/>
      <c r="G61" s="10">
        <v>773613</v>
      </c>
      <c r="H61" s="10">
        <f t="shared" si="3"/>
        <v>1552441239</v>
      </c>
    </row>
    <row r="62" spans="1:8" ht="15">
      <c r="A62" s="40">
        <v>230</v>
      </c>
      <c r="B62" s="1" t="s">
        <v>61</v>
      </c>
      <c r="C62" s="23">
        <v>1090194300</v>
      </c>
      <c r="D62" s="13">
        <v>87.07</v>
      </c>
      <c r="E62" s="10">
        <f t="shared" si="2"/>
        <v>1252089468</v>
      </c>
      <c r="F62" s="10"/>
      <c r="G62" s="10">
        <v>100000</v>
      </c>
      <c r="H62" s="10">
        <f t="shared" si="3"/>
        <v>1252189468</v>
      </c>
    </row>
    <row r="63" spans="1:8" ht="15">
      <c r="A63" s="40">
        <v>231</v>
      </c>
      <c r="B63" s="1" t="s">
        <v>62</v>
      </c>
      <c r="C63" s="23">
        <v>1969099500</v>
      </c>
      <c r="D63" s="13">
        <v>74.16</v>
      </c>
      <c r="E63" s="10">
        <f t="shared" si="2"/>
        <v>2655204288</v>
      </c>
      <c r="F63" s="10"/>
      <c r="G63" s="10">
        <v>79120</v>
      </c>
      <c r="H63" s="10">
        <f t="shared" si="3"/>
        <v>2655283408</v>
      </c>
    </row>
    <row r="64" spans="1:8" ht="15.75">
      <c r="A64" s="40">
        <v>232</v>
      </c>
      <c r="B64" s="80" t="s">
        <v>601</v>
      </c>
      <c r="C64" s="31">
        <v>2706590850</v>
      </c>
      <c r="D64" s="64">
        <v>83.99</v>
      </c>
      <c r="E64" s="10">
        <f t="shared" si="2"/>
        <v>3222515597</v>
      </c>
      <c r="F64" s="10"/>
      <c r="G64" s="10">
        <v>3755173</v>
      </c>
      <c r="H64" s="10">
        <f t="shared" si="3"/>
        <v>3226270770</v>
      </c>
    </row>
    <row r="65" spans="1:8" ht="15">
      <c r="A65" s="40">
        <v>233</v>
      </c>
      <c r="B65" s="1" t="s">
        <v>63</v>
      </c>
      <c r="C65" s="23">
        <v>5781610740</v>
      </c>
      <c r="D65" s="13">
        <v>89.9</v>
      </c>
      <c r="E65" s="10">
        <f t="shared" si="2"/>
        <v>6431157664</v>
      </c>
      <c r="F65" s="10"/>
      <c r="G65" s="10">
        <v>0</v>
      </c>
      <c r="H65" s="10">
        <f t="shared" si="3"/>
        <v>6431157664</v>
      </c>
    </row>
    <row r="66" spans="1:8" ht="15">
      <c r="A66" s="40">
        <v>234</v>
      </c>
      <c r="B66" s="1" t="s">
        <v>64</v>
      </c>
      <c r="C66" s="23">
        <v>1154291500</v>
      </c>
      <c r="D66" s="13">
        <v>79.01</v>
      </c>
      <c r="E66" s="10">
        <f t="shared" si="2"/>
        <v>1460943551</v>
      </c>
      <c r="F66" s="10"/>
      <c r="G66" s="10">
        <v>80380</v>
      </c>
      <c r="H66" s="10">
        <f t="shared" si="3"/>
        <v>1461023931</v>
      </c>
    </row>
    <row r="67" spans="1:8" ht="15">
      <c r="A67" s="40">
        <v>235</v>
      </c>
      <c r="B67" s="1" t="s">
        <v>65</v>
      </c>
      <c r="C67" s="23">
        <v>1074803100</v>
      </c>
      <c r="D67" s="13">
        <v>83.38</v>
      </c>
      <c r="E67" s="10">
        <f t="shared" si="2"/>
        <v>1289041857</v>
      </c>
      <c r="F67" s="10"/>
      <c r="G67" s="10">
        <v>0</v>
      </c>
      <c r="H67" s="10">
        <f t="shared" si="3"/>
        <v>1289041857</v>
      </c>
    </row>
    <row r="68" spans="1:8" ht="15">
      <c r="A68" s="40">
        <v>236</v>
      </c>
      <c r="B68" s="1" t="s">
        <v>66</v>
      </c>
      <c r="C68" s="23">
        <v>2044027070</v>
      </c>
      <c r="D68" s="13">
        <v>87.58</v>
      </c>
      <c r="E68" s="10">
        <f t="shared" si="2"/>
        <v>2333897088</v>
      </c>
      <c r="F68" s="10"/>
      <c r="G68" s="10">
        <v>2156516</v>
      </c>
      <c r="H68" s="10">
        <f t="shared" si="3"/>
        <v>2336053604</v>
      </c>
    </row>
    <row r="69" spans="1:8" ht="15">
      <c r="A69" s="40">
        <v>237</v>
      </c>
      <c r="B69" s="1" t="s">
        <v>67</v>
      </c>
      <c r="C69" s="23">
        <v>864032100</v>
      </c>
      <c r="D69" s="13">
        <v>85.56</v>
      </c>
      <c r="E69" s="10">
        <f t="shared" si="2"/>
        <v>1009855189</v>
      </c>
      <c r="F69" s="10"/>
      <c r="G69" s="10">
        <v>1006428</v>
      </c>
      <c r="H69" s="10">
        <f t="shared" si="3"/>
        <v>1010861617</v>
      </c>
    </row>
    <row r="70" spans="1:8" ht="15">
      <c r="A70" s="40">
        <v>238</v>
      </c>
      <c r="B70" s="1" t="s">
        <v>68</v>
      </c>
      <c r="C70" s="23">
        <v>1592857700</v>
      </c>
      <c r="D70" s="13">
        <v>77.09</v>
      </c>
      <c r="E70" s="10">
        <f t="shared" si="2"/>
        <v>2066231288</v>
      </c>
      <c r="F70" s="10"/>
      <c r="G70" s="10">
        <v>923429</v>
      </c>
      <c r="H70" s="10">
        <f t="shared" si="3"/>
        <v>2067154717</v>
      </c>
    </row>
    <row r="71" spans="1:8" ht="15">
      <c r="A71" s="40">
        <v>239</v>
      </c>
      <c r="B71" s="1" t="s">
        <v>69</v>
      </c>
      <c r="C71" s="23">
        <v>1872644600</v>
      </c>
      <c r="D71" s="13">
        <v>93.33</v>
      </c>
      <c r="E71" s="10">
        <f t="shared" si="2"/>
        <v>2006476588</v>
      </c>
      <c r="F71" s="10"/>
      <c r="G71" s="10">
        <v>2132558</v>
      </c>
      <c r="H71" s="10">
        <f t="shared" si="3"/>
        <v>2008609146</v>
      </c>
    </row>
    <row r="72" spans="1:8" ht="15">
      <c r="A72" s="40">
        <v>240</v>
      </c>
      <c r="B72" s="1" t="s">
        <v>70</v>
      </c>
      <c r="C72" s="23">
        <v>862412500</v>
      </c>
      <c r="D72" s="13">
        <v>88.28</v>
      </c>
      <c r="E72" s="10">
        <f t="shared" si="2"/>
        <v>976905868</v>
      </c>
      <c r="F72" s="10"/>
      <c r="G72" s="10">
        <v>908803</v>
      </c>
      <c r="H72" s="10">
        <f t="shared" si="3"/>
        <v>977814671</v>
      </c>
    </row>
    <row r="73" spans="1:8" ht="15">
      <c r="A73" s="40">
        <v>241</v>
      </c>
      <c r="B73" s="1" t="s">
        <v>71</v>
      </c>
      <c r="C73" s="23">
        <v>1205658000</v>
      </c>
      <c r="D73" s="13">
        <v>91.97</v>
      </c>
      <c r="E73" s="10">
        <f t="shared" si="2"/>
        <v>1310925302</v>
      </c>
      <c r="F73" s="10"/>
      <c r="G73" s="10">
        <v>0</v>
      </c>
      <c r="H73" s="10">
        <f t="shared" si="3"/>
        <v>1310925302</v>
      </c>
    </row>
    <row r="74" spans="1:8" ht="15">
      <c r="A74" s="40">
        <v>242</v>
      </c>
      <c r="B74" s="1" t="s">
        <v>72</v>
      </c>
      <c r="C74" s="23">
        <v>2175282943</v>
      </c>
      <c r="D74" s="13">
        <v>82.99</v>
      </c>
      <c r="E74" s="10">
        <f t="shared" si="2"/>
        <v>2621138623</v>
      </c>
      <c r="F74" s="10"/>
      <c r="G74" s="10">
        <v>0</v>
      </c>
      <c r="H74" s="10">
        <f t="shared" si="3"/>
        <v>2621138623</v>
      </c>
    </row>
    <row r="75" spans="1:8" ht="15">
      <c r="A75" s="40">
        <v>243</v>
      </c>
      <c r="B75" s="1" t="s">
        <v>73</v>
      </c>
      <c r="C75" s="23">
        <v>1730748900</v>
      </c>
      <c r="D75" s="13">
        <v>99.09</v>
      </c>
      <c r="E75" s="10">
        <f t="shared" si="2"/>
        <v>1746643355</v>
      </c>
      <c r="F75" s="10"/>
      <c r="G75" s="10">
        <v>1141337</v>
      </c>
      <c r="H75" s="10">
        <f t="shared" si="3"/>
        <v>1747784692</v>
      </c>
    </row>
    <row r="76" spans="1:8" ht="15">
      <c r="A76" s="40">
        <v>244</v>
      </c>
      <c r="B76" s="1" t="s">
        <v>74</v>
      </c>
      <c r="C76" s="23">
        <v>1699269100</v>
      </c>
      <c r="D76" s="13">
        <v>93.95</v>
      </c>
      <c r="E76" s="10">
        <f t="shared" si="2"/>
        <v>1808695157</v>
      </c>
      <c r="F76" s="10"/>
      <c r="G76" s="10">
        <v>1660525</v>
      </c>
      <c r="H76" s="10">
        <f t="shared" si="3"/>
        <v>1810355682</v>
      </c>
    </row>
    <row r="77" spans="1:8" ht="15">
      <c r="A77" s="40">
        <v>245</v>
      </c>
      <c r="B77" s="1" t="s">
        <v>75</v>
      </c>
      <c r="C77" s="23">
        <v>3267657900</v>
      </c>
      <c r="D77" s="13">
        <v>98.19</v>
      </c>
      <c r="E77" s="10">
        <f t="shared" si="2"/>
        <v>3327892759</v>
      </c>
      <c r="F77" s="10"/>
      <c r="G77" s="10">
        <v>807230</v>
      </c>
      <c r="H77" s="10">
        <f t="shared" si="3"/>
        <v>3328699989</v>
      </c>
    </row>
    <row r="78" spans="1:8" ht="15">
      <c r="A78" s="40">
        <v>246</v>
      </c>
      <c r="B78" s="1" t="s">
        <v>76</v>
      </c>
      <c r="C78" s="23">
        <v>10032645920</v>
      </c>
      <c r="D78" s="13">
        <v>102.41</v>
      </c>
      <c r="E78" s="10">
        <f t="shared" si="2"/>
        <v>9796549087</v>
      </c>
      <c r="F78" s="10"/>
      <c r="G78" s="10">
        <v>5729604</v>
      </c>
      <c r="H78" s="10">
        <f t="shared" si="3"/>
        <v>9802278691</v>
      </c>
    </row>
    <row r="79" spans="1:8" ht="15">
      <c r="A79" s="40">
        <v>247</v>
      </c>
      <c r="B79" s="1" t="s">
        <v>77</v>
      </c>
      <c r="C79" s="23">
        <v>1599689000</v>
      </c>
      <c r="D79" s="13">
        <v>85.8</v>
      </c>
      <c r="E79" s="10">
        <f t="shared" si="2"/>
        <v>1864439394</v>
      </c>
      <c r="F79" s="10"/>
      <c r="G79" s="10">
        <v>1377677</v>
      </c>
      <c r="H79" s="10">
        <f t="shared" si="3"/>
        <v>1865817071</v>
      </c>
    </row>
    <row r="80" spans="1:8" ht="15">
      <c r="A80" s="40">
        <v>248</v>
      </c>
      <c r="B80" s="1" t="s">
        <v>78</v>
      </c>
      <c r="C80" s="23">
        <v>3486978800</v>
      </c>
      <c r="D80" s="13">
        <v>94.75</v>
      </c>
      <c r="E80" s="10">
        <f t="shared" si="2"/>
        <v>3680188707</v>
      </c>
      <c r="F80" s="10"/>
      <c r="G80" s="10">
        <v>300000</v>
      </c>
      <c r="H80" s="10">
        <f t="shared" si="3"/>
        <v>3680488707</v>
      </c>
    </row>
    <row r="81" spans="1:8" ht="15">
      <c r="A81" s="40">
        <v>249</v>
      </c>
      <c r="B81" s="1" t="s">
        <v>79</v>
      </c>
      <c r="C81" s="23">
        <v>1558258300</v>
      </c>
      <c r="D81" s="13">
        <v>75.37</v>
      </c>
      <c r="E81" s="10">
        <f t="shared" si="2"/>
        <v>2067478174</v>
      </c>
      <c r="F81" s="10"/>
      <c r="G81" s="10">
        <v>978508</v>
      </c>
      <c r="H81" s="10">
        <f t="shared" si="3"/>
        <v>2068456682</v>
      </c>
    </row>
    <row r="82" spans="1:8" ht="15">
      <c r="A82" s="40">
        <v>250</v>
      </c>
      <c r="B82" s="1" t="s">
        <v>80</v>
      </c>
      <c r="C82" s="23">
        <v>1481285200</v>
      </c>
      <c r="D82" s="13">
        <v>88.81</v>
      </c>
      <c r="E82" s="10">
        <f t="shared" si="2"/>
        <v>1667926134</v>
      </c>
      <c r="F82" s="10"/>
      <c r="G82" s="10">
        <v>0</v>
      </c>
      <c r="H82" s="10">
        <f t="shared" si="3"/>
        <v>1667926134</v>
      </c>
    </row>
    <row r="83" spans="1:8" ht="15">
      <c r="A83" s="40">
        <v>251</v>
      </c>
      <c r="B83" s="1" t="s">
        <v>81</v>
      </c>
      <c r="C83" s="23">
        <v>5820376600</v>
      </c>
      <c r="D83" s="13">
        <v>85.97</v>
      </c>
      <c r="E83" s="10">
        <f t="shared" si="2"/>
        <v>6770241480</v>
      </c>
      <c r="F83" s="10"/>
      <c r="G83" s="10">
        <v>0</v>
      </c>
      <c r="H83" s="10">
        <f t="shared" si="3"/>
        <v>6770241480</v>
      </c>
    </row>
    <row r="84" spans="1:8" ht="15">
      <c r="A84" s="40">
        <v>252</v>
      </c>
      <c r="B84" s="1" t="s">
        <v>82</v>
      </c>
      <c r="C84" s="23">
        <v>1476957299</v>
      </c>
      <c r="D84" s="13">
        <v>75.54</v>
      </c>
      <c r="E84" s="10">
        <f t="shared" si="2"/>
        <v>1955198966</v>
      </c>
      <c r="F84" s="10"/>
      <c r="G84" s="10">
        <v>4295164</v>
      </c>
      <c r="H84" s="10">
        <f t="shared" si="3"/>
        <v>1959494130</v>
      </c>
    </row>
    <row r="85" spans="1:8" ht="15">
      <c r="A85" s="40">
        <v>253</v>
      </c>
      <c r="B85" s="1" t="s">
        <v>83</v>
      </c>
      <c r="C85" s="23">
        <v>2092860100</v>
      </c>
      <c r="D85" s="13">
        <v>100.15</v>
      </c>
      <c r="E85" s="10">
        <f t="shared" si="2"/>
        <v>2089725512</v>
      </c>
      <c r="F85" s="10"/>
      <c r="G85" s="10">
        <v>1325398</v>
      </c>
      <c r="H85" s="10">
        <f t="shared" si="3"/>
        <v>2091050910</v>
      </c>
    </row>
    <row r="86" spans="1:8" ht="15">
      <c r="A86" s="40">
        <v>254</v>
      </c>
      <c r="B86" s="1" t="s">
        <v>84</v>
      </c>
      <c r="C86" s="23">
        <v>943595000</v>
      </c>
      <c r="D86" s="13">
        <v>93.19</v>
      </c>
      <c r="E86" s="10">
        <f t="shared" si="2"/>
        <v>1012549630</v>
      </c>
      <c r="F86" s="10"/>
      <c r="G86" s="10">
        <v>0</v>
      </c>
      <c r="H86" s="10">
        <f t="shared" si="3"/>
        <v>1012549630</v>
      </c>
    </row>
    <row r="87" spans="1:8" ht="15">
      <c r="A87" s="40">
        <v>255</v>
      </c>
      <c r="B87" s="1" t="s">
        <v>85</v>
      </c>
      <c r="C87" s="23">
        <v>224439972</v>
      </c>
      <c r="D87" s="13">
        <v>117.75</v>
      </c>
      <c r="E87" s="10">
        <f t="shared" si="2"/>
        <v>190607195</v>
      </c>
      <c r="F87" s="10"/>
      <c r="G87" s="10">
        <v>0</v>
      </c>
      <c r="H87" s="10">
        <f t="shared" si="3"/>
        <v>190607195</v>
      </c>
    </row>
    <row r="88" spans="1:8" ht="15">
      <c r="A88" s="40">
        <v>256</v>
      </c>
      <c r="B88" s="1" t="s">
        <v>86</v>
      </c>
      <c r="C88" s="23">
        <v>2708889900</v>
      </c>
      <c r="D88" s="13">
        <v>86.12</v>
      </c>
      <c r="E88" s="10">
        <f t="shared" si="2"/>
        <v>3145482931</v>
      </c>
      <c r="F88" s="10"/>
      <c r="G88" s="10">
        <v>10316027</v>
      </c>
      <c r="H88" s="10">
        <f t="shared" si="3"/>
        <v>3155798958</v>
      </c>
    </row>
    <row r="89" spans="1:8" ht="15">
      <c r="A89" s="40">
        <v>257</v>
      </c>
      <c r="B89" s="1" t="s">
        <v>87</v>
      </c>
      <c r="C89" s="23">
        <v>2360922500</v>
      </c>
      <c r="D89" s="13">
        <v>87.72</v>
      </c>
      <c r="E89" s="10">
        <f t="shared" si="2"/>
        <v>2691430119</v>
      </c>
      <c r="F89" s="10"/>
      <c r="G89" s="10">
        <v>0</v>
      </c>
      <c r="H89" s="10">
        <f t="shared" si="3"/>
        <v>2691430119</v>
      </c>
    </row>
    <row r="90" spans="1:8" ht="15">
      <c r="A90" s="40">
        <v>258</v>
      </c>
      <c r="B90" s="1" t="s">
        <v>88</v>
      </c>
      <c r="C90" s="23">
        <v>2577192356</v>
      </c>
      <c r="D90" s="13">
        <v>103.56</v>
      </c>
      <c r="E90" s="10">
        <f t="shared" si="2"/>
        <v>2488598258</v>
      </c>
      <c r="F90" s="10"/>
      <c r="G90" s="10">
        <v>0</v>
      </c>
      <c r="H90" s="10">
        <f t="shared" si="3"/>
        <v>2488598258</v>
      </c>
    </row>
    <row r="91" spans="1:8" ht="15">
      <c r="A91" s="40">
        <v>259</v>
      </c>
      <c r="B91" s="1" t="s">
        <v>89</v>
      </c>
      <c r="C91" s="23">
        <v>672869200</v>
      </c>
      <c r="D91" s="13">
        <v>89.42</v>
      </c>
      <c r="E91" s="10">
        <f t="shared" si="2"/>
        <v>752481771</v>
      </c>
      <c r="F91" s="10"/>
      <c r="G91" s="10">
        <v>10000</v>
      </c>
      <c r="H91" s="10">
        <f t="shared" si="3"/>
        <v>752491771</v>
      </c>
    </row>
    <row r="92" spans="1:8" ht="15">
      <c r="A92" s="40">
        <v>260</v>
      </c>
      <c r="B92" s="1" t="s">
        <v>90</v>
      </c>
      <c r="C92" s="23">
        <v>5152540200</v>
      </c>
      <c r="D92" s="13">
        <v>81.46</v>
      </c>
      <c r="E92" s="10">
        <f t="shared" si="2"/>
        <v>6325239627</v>
      </c>
      <c r="F92" s="10"/>
      <c r="G92" s="10">
        <v>0</v>
      </c>
      <c r="H92" s="10">
        <f t="shared" si="3"/>
        <v>6325239627</v>
      </c>
    </row>
    <row r="93" spans="1:8" ht="15">
      <c r="A93" s="40">
        <v>261</v>
      </c>
      <c r="B93" s="1" t="s">
        <v>91</v>
      </c>
      <c r="C93" s="23">
        <v>4009550000</v>
      </c>
      <c r="D93" s="13">
        <v>86.11</v>
      </c>
      <c r="E93" s="10">
        <f t="shared" si="2"/>
        <v>4656311694</v>
      </c>
      <c r="F93" s="10"/>
      <c r="G93" s="10">
        <v>0</v>
      </c>
      <c r="H93" s="10">
        <f t="shared" si="3"/>
        <v>4656311694</v>
      </c>
    </row>
    <row r="94" spans="1:8" ht="15">
      <c r="A94" s="40">
        <v>262</v>
      </c>
      <c r="B94" s="1" t="s">
        <v>92</v>
      </c>
      <c r="C94" s="23">
        <v>480553400</v>
      </c>
      <c r="D94" s="13">
        <v>106.32</v>
      </c>
      <c r="E94" s="10">
        <f t="shared" si="2"/>
        <v>451987773</v>
      </c>
      <c r="F94" s="10"/>
      <c r="G94" s="10">
        <v>759000</v>
      </c>
      <c r="H94" s="10">
        <f t="shared" si="3"/>
        <v>452746773</v>
      </c>
    </row>
    <row r="95" spans="1:8" s="5" customFormat="1" ht="15">
      <c r="A95" s="40">
        <v>263</v>
      </c>
      <c r="B95" s="1" t="s">
        <v>93</v>
      </c>
      <c r="C95" s="23">
        <v>2245467200</v>
      </c>
      <c r="D95" s="13">
        <v>83.11</v>
      </c>
      <c r="E95" s="10">
        <f t="shared" si="2"/>
        <v>2701801468</v>
      </c>
      <c r="F95" s="10"/>
      <c r="G95" s="10">
        <v>100000</v>
      </c>
      <c r="H95" s="10">
        <f t="shared" si="3"/>
        <v>2701901468</v>
      </c>
    </row>
    <row r="96" spans="1:8" s="5" customFormat="1" ht="15">
      <c r="A96" s="40">
        <v>264</v>
      </c>
      <c r="B96" s="1" t="s">
        <v>94</v>
      </c>
      <c r="C96" s="23">
        <v>1607670100</v>
      </c>
      <c r="D96" s="13">
        <v>93.08</v>
      </c>
      <c r="E96" s="10">
        <f t="shared" si="2"/>
        <v>1727191771</v>
      </c>
      <c r="F96" s="10"/>
      <c r="G96" s="10">
        <v>100000</v>
      </c>
      <c r="H96" s="10">
        <f t="shared" si="3"/>
        <v>1727291771</v>
      </c>
    </row>
    <row r="97" spans="1:8" s="5" customFormat="1" ht="15">
      <c r="A97" s="40">
        <v>265</v>
      </c>
      <c r="B97" s="1" t="s">
        <v>95</v>
      </c>
      <c r="C97" s="23">
        <v>961736000</v>
      </c>
      <c r="D97" s="13">
        <v>79.26</v>
      </c>
      <c r="E97" s="10">
        <f aca="true" t="shared" si="4" ref="E97:E102">ROUND((+C97/D97*100),0)</f>
        <v>1213393894</v>
      </c>
      <c r="F97" s="10"/>
      <c r="G97" s="10">
        <v>1380548</v>
      </c>
      <c r="H97" s="10">
        <f aca="true" t="shared" si="5" ref="H97:H102">+E97+G97</f>
        <v>1214774442</v>
      </c>
    </row>
    <row r="98" spans="1:8" s="5" customFormat="1" ht="15">
      <c r="A98" s="40">
        <v>266</v>
      </c>
      <c r="B98" s="1" t="s">
        <v>96</v>
      </c>
      <c r="C98" s="23">
        <v>1625827000</v>
      </c>
      <c r="D98" s="13">
        <v>87.61</v>
      </c>
      <c r="E98" s="10">
        <f t="shared" si="4"/>
        <v>1855755051</v>
      </c>
      <c r="F98" s="10"/>
      <c r="G98" s="10">
        <v>714163</v>
      </c>
      <c r="H98" s="10">
        <f t="shared" si="5"/>
        <v>1856469214</v>
      </c>
    </row>
    <row r="99" spans="1:8" s="5" customFormat="1" ht="15">
      <c r="A99" s="40">
        <v>267</v>
      </c>
      <c r="B99" s="1" t="s">
        <v>97</v>
      </c>
      <c r="C99" s="23">
        <v>2016868300</v>
      </c>
      <c r="D99" s="13">
        <v>94.32</v>
      </c>
      <c r="E99" s="10">
        <f t="shared" si="4"/>
        <v>2138325170</v>
      </c>
      <c r="F99" s="10"/>
      <c r="G99" s="10">
        <v>0</v>
      </c>
      <c r="H99" s="10">
        <f t="shared" si="5"/>
        <v>2138325170</v>
      </c>
    </row>
    <row r="100" spans="1:8" s="5" customFormat="1" ht="15">
      <c r="A100" s="40">
        <v>268</v>
      </c>
      <c r="B100" s="1" t="s">
        <v>98</v>
      </c>
      <c r="C100" s="23">
        <v>2073530300</v>
      </c>
      <c r="D100" s="13">
        <v>96.25</v>
      </c>
      <c r="E100" s="10">
        <f t="shared" si="4"/>
        <v>2154317195</v>
      </c>
      <c r="F100" s="10"/>
      <c r="G100" s="10">
        <v>1782991</v>
      </c>
      <c r="H100" s="10">
        <f t="shared" si="5"/>
        <v>2156100186</v>
      </c>
    </row>
    <row r="101" spans="1:8" s="5" customFormat="1" ht="15">
      <c r="A101" s="40">
        <v>269</v>
      </c>
      <c r="B101" s="1" t="s">
        <v>99</v>
      </c>
      <c r="C101" s="23">
        <v>1347655800</v>
      </c>
      <c r="D101" s="13">
        <v>84.91</v>
      </c>
      <c r="E101" s="10">
        <f t="shared" si="4"/>
        <v>1587157932</v>
      </c>
      <c r="F101" s="10"/>
      <c r="G101" s="10">
        <v>843439</v>
      </c>
      <c r="H101" s="10">
        <f t="shared" si="5"/>
        <v>1588001371</v>
      </c>
    </row>
    <row r="102" spans="1:8" s="5" customFormat="1" ht="15" customHeight="1">
      <c r="A102" s="40">
        <v>270</v>
      </c>
      <c r="B102" s="1" t="s">
        <v>100</v>
      </c>
      <c r="C102" s="23">
        <v>4731896000</v>
      </c>
      <c r="D102" s="13">
        <v>99.4</v>
      </c>
      <c r="E102" s="10">
        <f t="shared" si="4"/>
        <v>4760458753</v>
      </c>
      <c r="F102" s="10"/>
      <c r="G102" s="10">
        <v>0</v>
      </c>
      <c r="H102" s="10">
        <f t="shared" si="5"/>
        <v>4760458753</v>
      </c>
    </row>
    <row r="103" spans="1:8" s="5" customFormat="1" ht="15" customHeight="1">
      <c r="A103" s="40"/>
      <c r="B103" s="1"/>
      <c r="C103" s="10"/>
      <c r="D103" s="16"/>
      <c r="E103" s="10"/>
      <c r="F103" s="10"/>
      <c r="G103" s="10"/>
      <c r="H103" s="10"/>
    </row>
    <row r="104" spans="1:8" s="6" customFormat="1" ht="15" customHeight="1">
      <c r="A104" s="43"/>
      <c r="B104" s="19" t="s">
        <v>564</v>
      </c>
      <c r="C104" s="17">
        <f>SUM(C33:C102)</f>
        <v>165096488695</v>
      </c>
      <c r="D104" s="18">
        <f>((+C104/E104)*100)</f>
        <v>89.24989667452424</v>
      </c>
      <c r="E104" s="17">
        <f>SUM(E33:E102)</f>
        <v>184982274318</v>
      </c>
      <c r="F104" s="17">
        <f>SUM(F33:F102)</f>
        <v>0</v>
      </c>
      <c r="G104" s="17">
        <f>SUM(G33:G102)</f>
        <v>80978865</v>
      </c>
      <c r="H104" s="17">
        <f>SUM(H33:H102)</f>
        <v>185063253183</v>
      </c>
    </row>
    <row r="105" spans="1:8" s="7" customFormat="1" ht="15" customHeight="1">
      <c r="A105" s="43"/>
      <c r="B105" s="19"/>
      <c r="C105" s="20"/>
      <c r="D105" s="16"/>
      <c r="E105" s="20"/>
      <c r="F105" s="20"/>
      <c r="G105" s="20"/>
      <c r="H105" s="20"/>
    </row>
    <row r="106" spans="1:8" s="82" customFormat="1" ht="9" customHeight="1">
      <c r="A106" s="51"/>
      <c r="B106" s="52"/>
      <c r="C106" s="53"/>
      <c r="D106" s="45"/>
      <c r="E106" s="53"/>
      <c r="F106" s="53"/>
      <c r="G106" s="53"/>
      <c r="H106" s="53"/>
    </row>
    <row r="107" spans="1:8" s="83" customFormat="1" ht="15.75">
      <c r="A107" s="40"/>
      <c r="B107" s="56" t="s">
        <v>101</v>
      </c>
      <c r="C107" s="9"/>
      <c r="D107" s="13"/>
      <c r="E107" s="9"/>
      <c r="F107" s="9"/>
      <c r="G107" s="9"/>
      <c r="H107" s="9"/>
    </row>
    <row r="108" spans="1:8" ht="15">
      <c r="A108" s="40">
        <v>301</v>
      </c>
      <c r="B108" s="1" t="s">
        <v>102</v>
      </c>
      <c r="C108" s="23">
        <v>170776200</v>
      </c>
      <c r="D108" s="13">
        <v>96.3</v>
      </c>
      <c r="E108" s="10">
        <f aca="true" t="shared" si="6" ref="E108:E147">ROUND((+C108/D108*100),0)</f>
        <v>177337695</v>
      </c>
      <c r="F108" s="10"/>
      <c r="G108" s="10">
        <v>98</v>
      </c>
      <c r="H108" s="10">
        <f>+E108+G108</f>
        <v>177337793</v>
      </c>
    </row>
    <row r="109" spans="1:8" ht="15">
      <c r="A109" s="40">
        <v>302</v>
      </c>
      <c r="B109" s="1" t="s">
        <v>103</v>
      </c>
      <c r="C109" s="23">
        <v>119304500</v>
      </c>
      <c r="D109" s="13">
        <v>98.13</v>
      </c>
      <c r="E109" s="10">
        <f t="shared" si="6"/>
        <v>121578009</v>
      </c>
      <c r="F109" s="10"/>
      <c r="G109" s="10">
        <v>121007</v>
      </c>
      <c r="H109" s="10">
        <f aca="true" t="shared" si="7" ref="H109:H147">+E109+G109</f>
        <v>121699016</v>
      </c>
    </row>
    <row r="110" spans="1:8" ht="15">
      <c r="A110" s="40">
        <v>303</v>
      </c>
      <c r="B110" s="1" t="s">
        <v>104</v>
      </c>
      <c r="C110" s="23">
        <v>333683300</v>
      </c>
      <c r="D110" s="13">
        <v>93.28</v>
      </c>
      <c r="E110" s="10">
        <f t="shared" si="6"/>
        <v>357722234</v>
      </c>
      <c r="F110" s="10"/>
      <c r="G110" s="10">
        <v>529919</v>
      </c>
      <c r="H110" s="10">
        <f t="shared" si="7"/>
        <v>358252153</v>
      </c>
    </row>
    <row r="111" spans="1:8" ht="15">
      <c r="A111" s="40">
        <v>304</v>
      </c>
      <c r="B111" s="1" t="s">
        <v>105</v>
      </c>
      <c r="C111" s="23">
        <v>1185928458</v>
      </c>
      <c r="D111" s="13">
        <v>79.46</v>
      </c>
      <c r="E111" s="10">
        <f t="shared" si="6"/>
        <v>1492484845</v>
      </c>
      <c r="F111" s="10"/>
      <c r="G111" s="10">
        <v>3082928</v>
      </c>
      <c r="H111" s="10">
        <f t="shared" si="7"/>
        <v>1495567773</v>
      </c>
    </row>
    <row r="112" spans="1:8" ht="15">
      <c r="A112" s="40">
        <v>305</v>
      </c>
      <c r="B112" s="1" t="s">
        <v>106</v>
      </c>
      <c r="C112" s="23">
        <v>604814400</v>
      </c>
      <c r="D112" s="13">
        <v>93.69</v>
      </c>
      <c r="E112" s="10">
        <f t="shared" si="6"/>
        <v>645548511</v>
      </c>
      <c r="F112" s="10"/>
      <c r="G112" s="10">
        <v>92</v>
      </c>
      <c r="H112" s="10">
        <f t="shared" si="7"/>
        <v>645548603</v>
      </c>
    </row>
    <row r="113" spans="1:8" ht="15">
      <c r="A113" s="40">
        <v>306</v>
      </c>
      <c r="B113" s="1" t="s">
        <v>107</v>
      </c>
      <c r="C113" s="23">
        <v>2362172850</v>
      </c>
      <c r="D113" s="13">
        <v>89.71</v>
      </c>
      <c r="E113" s="10">
        <f t="shared" si="6"/>
        <v>2633121001</v>
      </c>
      <c r="F113" s="10"/>
      <c r="G113" s="10">
        <v>2361476</v>
      </c>
      <c r="H113" s="10">
        <f t="shared" si="7"/>
        <v>2635482477</v>
      </c>
    </row>
    <row r="114" spans="1:8" ht="15">
      <c r="A114" s="40">
        <v>307</v>
      </c>
      <c r="B114" s="1" t="s">
        <v>108</v>
      </c>
      <c r="C114" s="23">
        <v>820625600</v>
      </c>
      <c r="D114" s="13">
        <v>96.78</v>
      </c>
      <c r="E114" s="10">
        <f t="shared" si="6"/>
        <v>847928911</v>
      </c>
      <c r="F114" s="10"/>
      <c r="G114" s="10">
        <v>1181956</v>
      </c>
      <c r="H114" s="10">
        <f t="shared" si="7"/>
        <v>849110867</v>
      </c>
    </row>
    <row r="115" spans="1:8" ht="15">
      <c r="A115" s="40">
        <v>308</v>
      </c>
      <c r="B115" s="1" t="s">
        <v>109</v>
      </c>
      <c r="C115" s="23">
        <v>1610009200</v>
      </c>
      <c r="D115" s="13">
        <v>86.43</v>
      </c>
      <c r="E115" s="10">
        <f t="shared" si="6"/>
        <v>1862789772</v>
      </c>
      <c r="F115" s="10"/>
      <c r="G115" s="10">
        <v>89</v>
      </c>
      <c r="H115" s="10">
        <f t="shared" si="7"/>
        <v>1862789861</v>
      </c>
    </row>
    <row r="116" spans="1:8" ht="15">
      <c r="A116" s="40">
        <v>309</v>
      </c>
      <c r="B116" s="1" t="s">
        <v>110</v>
      </c>
      <c r="C116" s="23">
        <v>400355200</v>
      </c>
      <c r="D116" s="13">
        <v>91.48</v>
      </c>
      <c r="E116" s="10">
        <f t="shared" si="6"/>
        <v>437642326</v>
      </c>
      <c r="F116" s="10"/>
      <c r="G116" s="10">
        <v>93</v>
      </c>
      <c r="H116" s="10">
        <f t="shared" si="7"/>
        <v>437642419</v>
      </c>
    </row>
    <row r="117" spans="1:8" ht="15">
      <c r="A117" s="40">
        <v>310</v>
      </c>
      <c r="B117" s="1" t="s">
        <v>111</v>
      </c>
      <c r="C117" s="23">
        <v>1425281600</v>
      </c>
      <c r="D117" s="13">
        <v>87.34</v>
      </c>
      <c r="E117" s="10">
        <f t="shared" si="6"/>
        <v>1631877261</v>
      </c>
      <c r="F117" s="10"/>
      <c r="G117" s="10">
        <v>90</v>
      </c>
      <c r="H117" s="10">
        <f t="shared" si="7"/>
        <v>1631877351</v>
      </c>
    </row>
    <row r="118" spans="1:8" ht="15">
      <c r="A118" s="40">
        <v>311</v>
      </c>
      <c r="B118" s="1" t="s">
        <v>112</v>
      </c>
      <c r="C118" s="23">
        <v>449150498</v>
      </c>
      <c r="D118" s="13">
        <v>87.17</v>
      </c>
      <c r="E118" s="10">
        <f t="shared" si="6"/>
        <v>515258114</v>
      </c>
      <c r="F118" s="10"/>
      <c r="G118" s="10">
        <v>461607</v>
      </c>
      <c r="H118" s="10">
        <f t="shared" si="7"/>
        <v>515719721</v>
      </c>
    </row>
    <row r="119" spans="1:8" ht="15">
      <c r="A119" s="40">
        <v>312</v>
      </c>
      <c r="B119" s="1" t="s">
        <v>113</v>
      </c>
      <c r="C119" s="23">
        <v>578178160</v>
      </c>
      <c r="D119" s="13">
        <v>101.19</v>
      </c>
      <c r="E119" s="10">
        <f t="shared" si="6"/>
        <v>571378753</v>
      </c>
      <c r="F119" s="10"/>
      <c r="G119" s="10">
        <v>100</v>
      </c>
      <c r="H119" s="10">
        <f t="shared" si="7"/>
        <v>571378853</v>
      </c>
    </row>
    <row r="120" spans="1:8" ht="15">
      <c r="A120" s="40">
        <v>313</v>
      </c>
      <c r="B120" s="1" t="s">
        <v>114</v>
      </c>
      <c r="C120" s="23">
        <v>5267668070</v>
      </c>
      <c r="D120" s="13">
        <v>94.3</v>
      </c>
      <c r="E120" s="10">
        <f t="shared" si="6"/>
        <v>5586074305</v>
      </c>
      <c r="F120" s="10"/>
      <c r="G120" s="10">
        <v>17223593</v>
      </c>
      <c r="H120" s="10">
        <f t="shared" si="7"/>
        <v>5603297898</v>
      </c>
    </row>
    <row r="121" spans="1:8" ht="15">
      <c r="A121" s="40">
        <v>314</v>
      </c>
      <c r="B121" s="1" t="s">
        <v>115</v>
      </c>
      <c r="C121" s="23">
        <v>55840100</v>
      </c>
      <c r="D121" s="13">
        <v>95.45</v>
      </c>
      <c r="E121" s="10">
        <f t="shared" si="6"/>
        <v>58501938</v>
      </c>
      <c r="F121" s="10"/>
      <c r="G121" s="10">
        <v>47867</v>
      </c>
      <c r="H121" s="10">
        <f t="shared" si="7"/>
        <v>58549805</v>
      </c>
    </row>
    <row r="122" spans="1:8" ht="15">
      <c r="A122" s="40">
        <v>315</v>
      </c>
      <c r="B122" s="1" t="s">
        <v>116</v>
      </c>
      <c r="C122" s="23">
        <v>1263876000</v>
      </c>
      <c r="D122" s="13">
        <v>97.17</v>
      </c>
      <c r="E122" s="10">
        <f t="shared" si="6"/>
        <v>1300685397</v>
      </c>
      <c r="F122" s="10"/>
      <c r="G122" s="10">
        <v>100</v>
      </c>
      <c r="H122" s="10">
        <f t="shared" si="7"/>
        <v>1300685497</v>
      </c>
    </row>
    <row r="123" spans="1:8" ht="15">
      <c r="A123" s="40">
        <v>316</v>
      </c>
      <c r="B123" s="1" t="s">
        <v>117</v>
      </c>
      <c r="C123" s="23">
        <v>767941400</v>
      </c>
      <c r="D123" s="13">
        <v>87.42</v>
      </c>
      <c r="E123" s="10">
        <f t="shared" si="6"/>
        <v>878450469</v>
      </c>
      <c r="F123" s="10"/>
      <c r="G123" s="10">
        <v>1141773</v>
      </c>
      <c r="H123" s="10">
        <f t="shared" si="7"/>
        <v>879592242</v>
      </c>
    </row>
    <row r="124" spans="1:8" ht="15">
      <c r="A124" s="40">
        <v>317</v>
      </c>
      <c r="B124" s="1" t="s">
        <v>118</v>
      </c>
      <c r="C124" s="23">
        <v>1379313823</v>
      </c>
      <c r="D124" s="13">
        <v>97.64</v>
      </c>
      <c r="E124" s="10">
        <f t="shared" si="6"/>
        <v>1412652420</v>
      </c>
      <c r="F124" s="10"/>
      <c r="G124" s="10">
        <v>1882105</v>
      </c>
      <c r="H124" s="10">
        <f t="shared" si="7"/>
        <v>1414534525</v>
      </c>
    </row>
    <row r="125" spans="1:8" ht="15">
      <c r="A125" s="40">
        <v>318</v>
      </c>
      <c r="B125" s="1" t="s">
        <v>119</v>
      </c>
      <c r="C125" s="23">
        <v>1008361913</v>
      </c>
      <c r="D125" s="13">
        <v>80.05</v>
      </c>
      <c r="E125" s="10">
        <f t="shared" si="6"/>
        <v>1259665101</v>
      </c>
      <c r="F125" s="10"/>
      <c r="G125" s="10">
        <v>1807607</v>
      </c>
      <c r="H125" s="10">
        <f t="shared" si="7"/>
        <v>1261472708</v>
      </c>
    </row>
    <row r="126" spans="1:8" ht="15">
      <c r="A126" s="40">
        <v>319</v>
      </c>
      <c r="B126" s="1" t="s">
        <v>120</v>
      </c>
      <c r="C126" s="23">
        <v>1286220660</v>
      </c>
      <c r="D126" s="13">
        <v>91.01</v>
      </c>
      <c r="E126" s="10">
        <f t="shared" si="6"/>
        <v>1413273992</v>
      </c>
      <c r="F126" s="10"/>
      <c r="G126" s="10">
        <v>93</v>
      </c>
      <c r="H126" s="10">
        <f t="shared" si="7"/>
        <v>1413274085</v>
      </c>
    </row>
    <row r="127" spans="1:8" ht="15">
      <c r="A127" s="40">
        <v>320</v>
      </c>
      <c r="B127" s="1" t="s">
        <v>121</v>
      </c>
      <c r="C127" s="23">
        <v>3040761900</v>
      </c>
      <c r="D127" s="13">
        <v>87.79</v>
      </c>
      <c r="E127" s="10">
        <f t="shared" si="6"/>
        <v>3463676842</v>
      </c>
      <c r="F127" s="10"/>
      <c r="G127" s="10">
        <v>5725601</v>
      </c>
      <c r="H127" s="10">
        <f t="shared" si="7"/>
        <v>3469402443</v>
      </c>
    </row>
    <row r="128" spans="1:8" ht="15">
      <c r="A128" s="40">
        <v>321</v>
      </c>
      <c r="B128" s="1" t="s">
        <v>122</v>
      </c>
      <c r="C128" s="23">
        <v>450066500</v>
      </c>
      <c r="D128" s="13">
        <v>89.38</v>
      </c>
      <c r="E128" s="10">
        <f t="shared" si="6"/>
        <v>503542739</v>
      </c>
      <c r="F128" s="10"/>
      <c r="G128" s="10">
        <v>308572</v>
      </c>
      <c r="H128" s="10">
        <f t="shared" si="7"/>
        <v>503851311</v>
      </c>
    </row>
    <row r="129" spans="1:8" ht="15">
      <c r="A129" s="40">
        <v>322</v>
      </c>
      <c r="B129" s="1" t="s">
        <v>123</v>
      </c>
      <c r="C129" s="23">
        <v>4070631799</v>
      </c>
      <c r="D129" s="13">
        <v>81.95</v>
      </c>
      <c r="E129" s="10">
        <f t="shared" si="6"/>
        <v>4967213910</v>
      </c>
      <c r="F129" s="10"/>
      <c r="G129" s="10">
        <v>80</v>
      </c>
      <c r="H129" s="10">
        <f t="shared" si="7"/>
        <v>4967213990</v>
      </c>
    </row>
    <row r="130" spans="1:8" ht="15">
      <c r="A130" s="40">
        <v>323</v>
      </c>
      <c r="B130" s="1" t="s">
        <v>124</v>
      </c>
      <c r="C130" s="23">
        <v>639789100</v>
      </c>
      <c r="D130" s="13">
        <v>97.4</v>
      </c>
      <c r="E130" s="10">
        <f t="shared" si="6"/>
        <v>656867659</v>
      </c>
      <c r="F130" s="10"/>
      <c r="G130" s="10">
        <v>6110778</v>
      </c>
      <c r="H130" s="10">
        <f t="shared" si="7"/>
        <v>662978437</v>
      </c>
    </row>
    <row r="131" spans="1:8" ht="15">
      <c r="A131" s="40">
        <v>324</v>
      </c>
      <c r="B131" s="1" t="s">
        <v>125</v>
      </c>
      <c r="C131" s="23">
        <v>5789619200</v>
      </c>
      <c r="D131" s="13">
        <v>88.62</v>
      </c>
      <c r="E131" s="10">
        <f t="shared" si="6"/>
        <v>6533084180</v>
      </c>
      <c r="F131" s="10"/>
      <c r="G131" s="10">
        <v>91</v>
      </c>
      <c r="H131" s="10">
        <f t="shared" si="7"/>
        <v>6533084271</v>
      </c>
    </row>
    <row r="132" spans="1:8" ht="15">
      <c r="A132" s="40">
        <v>325</v>
      </c>
      <c r="B132" s="1" t="s">
        <v>126</v>
      </c>
      <c r="C132" s="23">
        <v>64714900</v>
      </c>
      <c r="D132" s="13">
        <v>65.08</v>
      </c>
      <c r="E132" s="10">
        <f t="shared" si="6"/>
        <v>99438998</v>
      </c>
      <c r="F132" s="10"/>
      <c r="G132" s="10">
        <v>0</v>
      </c>
      <c r="H132" s="10">
        <f t="shared" si="7"/>
        <v>99438998</v>
      </c>
    </row>
    <row r="133" spans="1:8" ht="15">
      <c r="A133" s="40">
        <v>326</v>
      </c>
      <c r="B133" s="1" t="s">
        <v>127</v>
      </c>
      <c r="C133" s="23">
        <v>433714043</v>
      </c>
      <c r="D133" s="13">
        <v>96.58</v>
      </c>
      <c r="E133" s="10">
        <f t="shared" si="6"/>
        <v>449072316</v>
      </c>
      <c r="F133" s="10"/>
      <c r="G133" s="10">
        <v>942047</v>
      </c>
      <c r="H133" s="10">
        <f t="shared" si="7"/>
        <v>450014363</v>
      </c>
    </row>
    <row r="134" spans="1:8" ht="15">
      <c r="A134" s="40">
        <v>327</v>
      </c>
      <c r="B134" s="1" t="s">
        <v>128</v>
      </c>
      <c r="C134" s="23">
        <v>476635245</v>
      </c>
      <c r="D134" s="13">
        <v>90.75</v>
      </c>
      <c r="E134" s="10">
        <f t="shared" si="6"/>
        <v>525217901</v>
      </c>
      <c r="F134" s="10"/>
      <c r="G134" s="10">
        <v>94</v>
      </c>
      <c r="H134" s="10">
        <f t="shared" si="7"/>
        <v>525217995</v>
      </c>
    </row>
    <row r="135" spans="1:8" ht="15">
      <c r="A135" s="40">
        <v>328</v>
      </c>
      <c r="B135" s="1" t="s">
        <v>129</v>
      </c>
      <c r="C135" s="23">
        <v>101745200</v>
      </c>
      <c r="D135" s="13">
        <v>90.75</v>
      </c>
      <c r="E135" s="10">
        <f t="shared" si="6"/>
        <v>112115923</v>
      </c>
      <c r="F135" s="10"/>
      <c r="G135" s="10">
        <v>0</v>
      </c>
      <c r="H135" s="10">
        <f t="shared" si="7"/>
        <v>112115923</v>
      </c>
    </row>
    <row r="136" spans="1:8" ht="15">
      <c r="A136" s="40">
        <v>329</v>
      </c>
      <c r="B136" s="1" t="s">
        <v>130</v>
      </c>
      <c r="C136" s="23">
        <v>1485468700</v>
      </c>
      <c r="D136" s="13">
        <v>98.67</v>
      </c>
      <c r="E136" s="10">
        <f t="shared" si="6"/>
        <v>1505491740</v>
      </c>
      <c r="F136" s="10"/>
      <c r="G136" s="10">
        <v>2230288</v>
      </c>
      <c r="H136" s="10">
        <f t="shared" si="7"/>
        <v>1507722028</v>
      </c>
    </row>
    <row r="137" spans="1:8" ht="15">
      <c r="A137" s="40">
        <v>330</v>
      </c>
      <c r="B137" s="1" t="s">
        <v>131</v>
      </c>
      <c r="C137" s="23">
        <v>434905400</v>
      </c>
      <c r="D137" s="13">
        <v>102.56</v>
      </c>
      <c r="E137" s="10">
        <f t="shared" si="6"/>
        <v>424049727</v>
      </c>
      <c r="F137" s="10"/>
      <c r="G137" s="10">
        <v>100</v>
      </c>
      <c r="H137" s="10">
        <f t="shared" si="7"/>
        <v>424049827</v>
      </c>
    </row>
    <row r="138" spans="1:8" ht="15">
      <c r="A138" s="40">
        <v>331</v>
      </c>
      <c r="B138" s="1" t="s">
        <v>132</v>
      </c>
      <c r="C138" s="23">
        <v>241399600</v>
      </c>
      <c r="D138" s="13">
        <v>82.56</v>
      </c>
      <c r="E138" s="10">
        <f t="shared" si="6"/>
        <v>292392926</v>
      </c>
      <c r="F138" s="10"/>
      <c r="G138" s="10">
        <v>100</v>
      </c>
      <c r="H138" s="10">
        <f t="shared" si="7"/>
        <v>292393026</v>
      </c>
    </row>
    <row r="139" spans="1:8" ht="15">
      <c r="A139" s="40">
        <v>332</v>
      </c>
      <c r="B139" s="1" t="s">
        <v>133</v>
      </c>
      <c r="C139" s="23">
        <v>662760100</v>
      </c>
      <c r="D139" s="13">
        <v>91.09</v>
      </c>
      <c r="E139" s="10">
        <f t="shared" si="6"/>
        <v>727588209</v>
      </c>
      <c r="F139" s="10"/>
      <c r="G139" s="10">
        <v>1073939</v>
      </c>
      <c r="H139" s="10">
        <f t="shared" si="7"/>
        <v>728662148</v>
      </c>
    </row>
    <row r="140" spans="1:8" ht="15">
      <c r="A140" s="40">
        <v>333</v>
      </c>
      <c r="B140" s="1" t="s">
        <v>134</v>
      </c>
      <c r="C140" s="23">
        <v>993846700</v>
      </c>
      <c r="D140" s="13">
        <v>79.13</v>
      </c>
      <c r="E140" s="10">
        <f t="shared" si="6"/>
        <v>1255967016</v>
      </c>
      <c r="F140" s="10"/>
      <c r="G140" s="10">
        <v>1940716</v>
      </c>
      <c r="H140" s="10">
        <f t="shared" si="7"/>
        <v>1257907732</v>
      </c>
    </row>
    <row r="141" spans="1:8" ht="15">
      <c r="A141" s="40">
        <v>334</v>
      </c>
      <c r="B141" s="1" t="s">
        <v>135</v>
      </c>
      <c r="C141" s="23">
        <v>386163230</v>
      </c>
      <c r="D141" s="13">
        <v>87.62</v>
      </c>
      <c r="E141" s="10">
        <f t="shared" si="6"/>
        <v>440724983</v>
      </c>
      <c r="F141" s="10"/>
      <c r="G141" s="10">
        <v>886408</v>
      </c>
      <c r="H141" s="10">
        <f t="shared" si="7"/>
        <v>441611391</v>
      </c>
    </row>
    <row r="142" spans="1:8" ht="15">
      <c r="A142" s="40">
        <v>335</v>
      </c>
      <c r="B142" s="1" t="s">
        <v>136</v>
      </c>
      <c r="C142" s="23">
        <v>666904700</v>
      </c>
      <c r="D142" s="13">
        <v>88.97</v>
      </c>
      <c r="E142" s="10">
        <f t="shared" si="6"/>
        <v>749583792</v>
      </c>
      <c r="F142" s="10"/>
      <c r="G142" s="10">
        <v>90</v>
      </c>
      <c r="H142" s="10">
        <f t="shared" si="7"/>
        <v>749583882</v>
      </c>
    </row>
    <row r="143" spans="1:8" ht="15">
      <c r="A143" s="40">
        <v>336</v>
      </c>
      <c r="B143" s="1" t="s">
        <v>96</v>
      </c>
      <c r="C143" s="23">
        <v>95035000</v>
      </c>
      <c r="D143" s="13">
        <v>88.9</v>
      </c>
      <c r="E143" s="10">
        <f t="shared" si="6"/>
        <v>106901012</v>
      </c>
      <c r="F143" s="10"/>
      <c r="G143" s="10">
        <v>94</v>
      </c>
      <c r="H143" s="10">
        <f t="shared" si="7"/>
        <v>106901106</v>
      </c>
    </row>
    <row r="144" spans="1:8" ht="15">
      <c r="A144" s="40">
        <v>337</v>
      </c>
      <c r="B144" s="1" t="s">
        <v>137</v>
      </c>
      <c r="C144" s="23">
        <v>1163933430</v>
      </c>
      <c r="D144" s="13">
        <v>94.8</v>
      </c>
      <c r="E144" s="10">
        <f t="shared" si="6"/>
        <v>1227777880</v>
      </c>
      <c r="F144" s="10"/>
      <c r="G144" s="10">
        <v>1827038</v>
      </c>
      <c r="H144" s="10">
        <f t="shared" si="7"/>
        <v>1229604918</v>
      </c>
    </row>
    <row r="145" spans="1:8" ht="15">
      <c r="A145" s="40">
        <v>338</v>
      </c>
      <c r="B145" s="1" t="s">
        <v>138</v>
      </c>
      <c r="C145" s="23">
        <v>1874950700</v>
      </c>
      <c r="D145" s="13">
        <v>97.18</v>
      </c>
      <c r="E145" s="10">
        <f t="shared" si="6"/>
        <v>1929358613</v>
      </c>
      <c r="F145" s="10"/>
      <c r="G145" s="10">
        <v>99</v>
      </c>
      <c r="H145" s="10">
        <f t="shared" si="7"/>
        <v>1929358712</v>
      </c>
    </row>
    <row r="146" spans="1:9" ht="15">
      <c r="A146" s="40">
        <v>339</v>
      </c>
      <c r="B146" s="1" t="s">
        <v>139</v>
      </c>
      <c r="C146" s="23">
        <v>155994600</v>
      </c>
      <c r="D146" s="13">
        <v>105.86</v>
      </c>
      <c r="E146" s="10">
        <f t="shared" si="6"/>
        <v>147359343</v>
      </c>
      <c r="F146" s="10"/>
      <c r="G146" s="10">
        <v>100</v>
      </c>
      <c r="H146" s="10">
        <f t="shared" si="7"/>
        <v>147359443</v>
      </c>
      <c r="I146" s="79"/>
    </row>
    <row r="147" spans="1:8" ht="15">
      <c r="A147" s="40">
        <v>340</v>
      </c>
      <c r="B147" s="1" t="s">
        <v>140</v>
      </c>
      <c r="C147" s="23">
        <v>38970050</v>
      </c>
      <c r="D147" s="13">
        <v>90.28</v>
      </c>
      <c r="E147" s="10">
        <f t="shared" si="6"/>
        <v>43165762</v>
      </c>
      <c r="F147" s="10"/>
      <c r="G147" s="10">
        <v>90</v>
      </c>
      <c r="H147" s="10">
        <f t="shared" si="7"/>
        <v>43165852</v>
      </c>
    </row>
    <row r="148" spans="1:8" ht="15">
      <c r="A148" s="40"/>
      <c r="B148" s="1"/>
      <c r="C148" s="10"/>
      <c r="D148" s="16"/>
      <c r="E148" s="10"/>
      <c r="F148" s="10"/>
      <c r="G148" s="10"/>
      <c r="H148" s="10"/>
    </row>
    <row r="149" spans="1:8" ht="15.75">
      <c r="A149" s="40"/>
      <c r="B149" s="21" t="s">
        <v>565</v>
      </c>
      <c r="C149" s="22">
        <f>SUM(C108:C148)</f>
        <v>44357512029</v>
      </c>
      <c r="D149" s="18">
        <f>((+C149/E149)*100)</f>
        <v>89.85699408667047</v>
      </c>
      <c r="E149" s="22">
        <f>SUM(E108:E148)</f>
        <v>49364562525</v>
      </c>
      <c r="F149" s="22">
        <f>SUM(F108:F148)</f>
        <v>0</v>
      </c>
      <c r="G149" s="22">
        <f>SUM(G108:G148)</f>
        <v>50888918</v>
      </c>
      <c r="H149" s="22">
        <f>SUM(H108:H148)</f>
        <v>49415451443</v>
      </c>
    </row>
    <row r="150" spans="1:8" ht="9" customHeight="1">
      <c r="A150" s="50"/>
      <c r="B150" s="49"/>
      <c r="C150" s="54"/>
      <c r="D150" s="45"/>
      <c r="E150" s="54"/>
      <c r="F150" s="54"/>
      <c r="G150" s="54"/>
      <c r="H150" s="54"/>
    </row>
    <row r="151" spans="1:8" ht="15.75">
      <c r="A151" s="40"/>
      <c r="B151" s="56" t="s">
        <v>141</v>
      </c>
      <c r="C151" s="9"/>
      <c r="D151" s="13"/>
      <c r="E151" s="9"/>
      <c r="F151" s="9"/>
      <c r="G151" s="9"/>
      <c r="H151" s="9"/>
    </row>
    <row r="152" spans="1:8" ht="15">
      <c r="A152" s="40">
        <v>401</v>
      </c>
      <c r="B152" s="1" t="s">
        <v>142</v>
      </c>
      <c r="C152" s="23">
        <v>711754404</v>
      </c>
      <c r="D152" s="13">
        <v>96.94</v>
      </c>
      <c r="E152" s="10">
        <f aca="true" t="shared" si="8" ref="E152:E188">ROUND((+C152/D152*100),0)</f>
        <v>734221584</v>
      </c>
      <c r="F152" s="10"/>
      <c r="G152" s="10">
        <v>1375008</v>
      </c>
      <c r="H152" s="10">
        <f aca="true" t="shared" si="9" ref="H152:H188">+E152+G152</f>
        <v>735596592</v>
      </c>
    </row>
    <row r="153" spans="1:8" ht="15">
      <c r="A153" s="40">
        <v>402</v>
      </c>
      <c r="B153" s="1" t="s">
        <v>143</v>
      </c>
      <c r="C153" s="23">
        <v>20700000</v>
      </c>
      <c r="D153" s="13">
        <v>99.89</v>
      </c>
      <c r="E153" s="10">
        <f t="shared" si="8"/>
        <v>20722795</v>
      </c>
      <c r="F153" s="10"/>
      <c r="G153" s="10">
        <v>285321</v>
      </c>
      <c r="H153" s="10">
        <f t="shared" si="9"/>
        <v>21008116</v>
      </c>
    </row>
    <row r="154" spans="1:8" ht="15">
      <c r="A154" s="40">
        <v>403</v>
      </c>
      <c r="B154" s="1" t="s">
        <v>144</v>
      </c>
      <c r="C154" s="23">
        <v>494512810</v>
      </c>
      <c r="D154" s="13">
        <v>92.47</v>
      </c>
      <c r="E154" s="10">
        <f t="shared" si="8"/>
        <v>534781886</v>
      </c>
      <c r="F154" s="10"/>
      <c r="G154" s="10">
        <v>921075</v>
      </c>
      <c r="H154" s="10">
        <f t="shared" si="9"/>
        <v>535702961</v>
      </c>
    </row>
    <row r="155" spans="1:8" ht="15">
      <c r="A155" s="40">
        <v>404</v>
      </c>
      <c r="B155" s="1" t="s">
        <v>145</v>
      </c>
      <c r="C155" s="23">
        <v>783621800</v>
      </c>
      <c r="D155" s="13">
        <v>95.21</v>
      </c>
      <c r="E155" s="10">
        <f t="shared" si="8"/>
        <v>823045688</v>
      </c>
      <c r="F155" s="10"/>
      <c r="G155" s="10">
        <v>0</v>
      </c>
      <c r="H155" s="10">
        <f t="shared" si="9"/>
        <v>823045688</v>
      </c>
    </row>
    <row r="156" spans="1:8" ht="15">
      <c r="A156" s="40">
        <v>405</v>
      </c>
      <c r="B156" s="1" t="s">
        <v>146</v>
      </c>
      <c r="C156" s="23">
        <v>733951400</v>
      </c>
      <c r="D156" s="13">
        <v>99.39</v>
      </c>
      <c r="E156" s="10">
        <f t="shared" si="8"/>
        <v>738455981</v>
      </c>
      <c r="F156" s="10"/>
      <c r="G156" s="10">
        <v>4585394</v>
      </c>
      <c r="H156" s="10">
        <f t="shared" si="9"/>
        <v>743041375</v>
      </c>
    </row>
    <row r="157" spans="1:8" ht="15">
      <c r="A157" s="40">
        <v>406</v>
      </c>
      <c r="B157" s="1" t="s">
        <v>147</v>
      </c>
      <c r="C157" s="23">
        <v>623809400</v>
      </c>
      <c r="D157" s="13">
        <v>93.48</v>
      </c>
      <c r="E157" s="10">
        <f t="shared" si="8"/>
        <v>667318571</v>
      </c>
      <c r="F157" s="10"/>
      <c r="G157" s="10">
        <v>1608266</v>
      </c>
      <c r="H157" s="10">
        <f t="shared" si="9"/>
        <v>668926837</v>
      </c>
    </row>
    <row r="158" spans="1:8" ht="15">
      <c r="A158" s="40">
        <v>407</v>
      </c>
      <c r="B158" s="1" t="s">
        <v>148</v>
      </c>
      <c r="C158" s="23">
        <v>113290800</v>
      </c>
      <c r="D158" s="13">
        <v>92.51</v>
      </c>
      <c r="E158" s="10">
        <f t="shared" si="8"/>
        <v>122463301</v>
      </c>
      <c r="F158" s="10"/>
      <c r="G158" s="10">
        <v>100</v>
      </c>
      <c r="H158" s="10">
        <f t="shared" si="9"/>
        <v>122463401</v>
      </c>
    </row>
    <row r="159" spans="1:8" ht="15">
      <c r="A159" s="40">
        <v>408</v>
      </c>
      <c r="B159" s="1" t="s">
        <v>149</v>
      </c>
      <c r="C159" s="23">
        <v>1685258473</v>
      </c>
      <c r="D159" s="13">
        <v>93.4</v>
      </c>
      <c r="E159" s="10">
        <f t="shared" si="8"/>
        <v>1804345260</v>
      </c>
      <c r="F159" s="10"/>
      <c r="G159" s="10">
        <v>27536465</v>
      </c>
      <c r="H159" s="10">
        <f t="shared" si="9"/>
        <v>1831881725</v>
      </c>
    </row>
    <row r="160" spans="1:8" ht="15">
      <c r="A160" s="40">
        <v>409</v>
      </c>
      <c r="B160" s="1" t="s">
        <v>150</v>
      </c>
      <c r="C160" s="23">
        <v>7885493400</v>
      </c>
      <c r="D160" s="13">
        <v>86.9</v>
      </c>
      <c r="E160" s="10">
        <f t="shared" si="8"/>
        <v>9074215650</v>
      </c>
      <c r="F160" s="10"/>
      <c r="G160" s="10">
        <v>18072993</v>
      </c>
      <c r="H160" s="10">
        <f t="shared" si="9"/>
        <v>9092288643</v>
      </c>
    </row>
    <row r="161" spans="1:8" ht="15">
      <c r="A161" s="40">
        <v>410</v>
      </c>
      <c r="B161" s="1" t="s">
        <v>151</v>
      </c>
      <c r="C161" s="23">
        <v>89289300</v>
      </c>
      <c r="D161" s="13">
        <v>100.97</v>
      </c>
      <c r="E161" s="10">
        <f t="shared" si="8"/>
        <v>88431514</v>
      </c>
      <c r="F161" s="10"/>
      <c r="G161" s="10">
        <v>355583</v>
      </c>
      <c r="H161" s="10">
        <f t="shared" si="9"/>
        <v>88787097</v>
      </c>
    </row>
    <row r="162" spans="1:8" ht="15">
      <c r="A162" s="40">
        <v>411</v>
      </c>
      <c r="B162" s="1" t="s">
        <v>152</v>
      </c>
      <c r="C162" s="23">
        <v>249342910</v>
      </c>
      <c r="D162" s="13">
        <v>97.23</v>
      </c>
      <c r="E162" s="10">
        <f t="shared" si="8"/>
        <v>256446477</v>
      </c>
      <c r="F162" s="10"/>
      <c r="G162" s="10">
        <v>0</v>
      </c>
      <c r="H162" s="10">
        <f t="shared" si="9"/>
        <v>256446477</v>
      </c>
    </row>
    <row r="163" spans="1:8" ht="15">
      <c r="A163" s="40">
        <v>412</v>
      </c>
      <c r="B163" s="1" t="s">
        <v>153</v>
      </c>
      <c r="C163" s="23">
        <v>1068015900</v>
      </c>
      <c r="D163" s="13">
        <v>94.37</v>
      </c>
      <c r="E163" s="10">
        <f t="shared" si="8"/>
        <v>1131732436</v>
      </c>
      <c r="F163" s="10"/>
      <c r="G163" s="10">
        <v>0</v>
      </c>
      <c r="H163" s="10">
        <f t="shared" si="9"/>
        <v>1131732436</v>
      </c>
    </row>
    <row r="164" spans="1:8" ht="15">
      <c r="A164" s="40">
        <v>413</v>
      </c>
      <c r="B164" s="1" t="s">
        <v>154</v>
      </c>
      <c r="C164" s="23">
        <v>228316900</v>
      </c>
      <c r="D164" s="13">
        <v>89.62</v>
      </c>
      <c r="E164" s="10">
        <f t="shared" si="8"/>
        <v>254761102</v>
      </c>
      <c r="F164" s="10"/>
      <c r="G164" s="10">
        <v>0</v>
      </c>
      <c r="H164" s="10">
        <f t="shared" si="9"/>
        <v>254761102</v>
      </c>
    </row>
    <row r="165" spans="1:8" ht="15">
      <c r="A165" s="40">
        <v>414</v>
      </c>
      <c r="B165" s="1" t="s">
        <v>155</v>
      </c>
      <c r="C165" s="23">
        <v>518138650</v>
      </c>
      <c r="D165" s="13">
        <v>96.57</v>
      </c>
      <c r="E165" s="10">
        <f t="shared" si="8"/>
        <v>536542042</v>
      </c>
      <c r="F165" s="10"/>
      <c r="G165" s="10">
        <v>0</v>
      </c>
      <c r="H165" s="10">
        <f t="shared" si="9"/>
        <v>536542042</v>
      </c>
    </row>
    <row r="166" spans="1:8" ht="15">
      <c r="A166" s="40">
        <v>415</v>
      </c>
      <c r="B166" s="1" t="s">
        <v>156</v>
      </c>
      <c r="C166" s="23">
        <v>4428466300</v>
      </c>
      <c r="D166" s="13">
        <v>93.93</v>
      </c>
      <c r="E166" s="10">
        <f t="shared" si="8"/>
        <v>4714645268</v>
      </c>
      <c r="F166" s="10"/>
      <c r="G166" s="10">
        <v>6588300</v>
      </c>
      <c r="H166" s="10">
        <f t="shared" si="9"/>
        <v>4721233568</v>
      </c>
    </row>
    <row r="167" spans="1:8" ht="15">
      <c r="A167" s="40">
        <v>416</v>
      </c>
      <c r="B167" s="1" t="s">
        <v>157</v>
      </c>
      <c r="C167" s="23">
        <v>1276774610</v>
      </c>
      <c r="D167" s="13">
        <v>87.21</v>
      </c>
      <c r="E167" s="10">
        <f t="shared" si="8"/>
        <v>1464023174</v>
      </c>
      <c r="F167" s="10"/>
      <c r="G167" s="10">
        <v>961989</v>
      </c>
      <c r="H167" s="10">
        <f t="shared" si="9"/>
        <v>1464985163</v>
      </c>
    </row>
    <row r="168" spans="1:8" ht="15">
      <c r="A168" s="40">
        <v>417</v>
      </c>
      <c r="B168" s="1" t="s">
        <v>158</v>
      </c>
      <c r="C168" s="23">
        <v>2309378400</v>
      </c>
      <c r="D168" s="13">
        <v>94.37</v>
      </c>
      <c r="E168" s="10">
        <f t="shared" si="8"/>
        <v>2447153121</v>
      </c>
      <c r="F168" s="10"/>
      <c r="G168" s="10">
        <v>5754587</v>
      </c>
      <c r="H168" s="10">
        <f t="shared" si="9"/>
        <v>2452907708</v>
      </c>
    </row>
    <row r="169" spans="1:8" ht="15">
      <c r="A169" s="40">
        <v>418</v>
      </c>
      <c r="B169" s="1" t="s">
        <v>159</v>
      </c>
      <c r="C169" s="23">
        <v>835234600</v>
      </c>
      <c r="D169" s="13">
        <v>97.96</v>
      </c>
      <c r="E169" s="10">
        <f t="shared" si="8"/>
        <v>852628216</v>
      </c>
      <c r="F169" s="10"/>
      <c r="G169" s="10">
        <v>871467</v>
      </c>
      <c r="H169" s="10">
        <f t="shared" si="9"/>
        <v>853499683</v>
      </c>
    </row>
    <row r="170" spans="1:8" ht="15">
      <c r="A170" s="40">
        <v>419</v>
      </c>
      <c r="B170" s="1" t="s">
        <v>160</v>
      </c>
      <c r="C170" s="23">
        <v>38057000</v>
      </c>
      <c r="D170" s="13">
        <v>101.51</v>
      </c>
      <c r="E170" s="10">
        <f t="shared" si="8"/>
        <v>37490888</v>
      </c>
      <c r="F170" s="10"/>
      <c r="G170" s="10">
        <v>0</v>
      </c>
      <c r="H170" s="10">
        <f t="shared" si="9"/>
        <v>37490888</v>
      </c>
    </row>
    <row r="171" spans="1:8" ht="15">
      <c r="A171" s="40">
        <v>420</v>
      </c>
      <c r="B171" s="1" t="s">
        <v>161</v>
      </c>
      <c r="C171" s="23">
        <v>116029500</v>
      </c>
      <c r="D171" s="13">
        <v>92.49</v>
      </c>
      <c r="E171" s="10">
        <f t="shared" si="8"/>
        <v>125450860</v>
      </c>
      <c r="F171" s="10"/>
      <c r="G171" s="10">
        <v>93</v>
      </c>
      <c r="H171" s="10">
        <f t="shared" si="9"/>
        <v>125450953</v>
      </c>
    </row>
    <row r="172" spans="1:8" ht="15">
      <c r="A172" s="40">
        <v>421</v>
      </c>
      <c r="B172" s="1" t="s">
        <v>162</v>
      </c>
      <c r="C172" s="23">
        <v>209957300</v>
      </c>
      <c r="D172" s="13">
        <v>99.49</v>
      </c>
      <c r="E172" s="10">
        <f t="shared" si="8"/>
        <v>211033571</v>
      </c>
      <c r="F172" s="10"/>
      <c r="G172" s="10">
        <v>365871</v>
      </c>
      <c r="H172" s="10">
        <f t="shared" si="9"/>
        <v>211399442</v>
      </c>
    </row>
    <row r="173" spans="1:8" ht="15">
      <c r="A173" s="40">
        <v>422</v>
      </c>
      <c r="B173" s="1" t="s">
        <v>163</v>
      </c>
      <c r="C173" s="23">
        <v>597040900</v>
      </c>
      <c r="D173" s="13">
        <v>98.59</v>
      </c>
      <c r="E173" s="10">
        <f t="shared" si="8"/>
        <v>605579572</v>
      </c>
      <c r="F173" s="10"/>
      <c r="G173" s="10">
        <v>200</v>
      </c>
      <c r="H173" s="10">
        <f t="shared" si="9"/>
        <v>605579772</v>
      </c>
    </row>
    <row r="174" spans="1:8" ht="15">
      <c r="A174" s="40">
        <v>423</v>
      </c>
      <c r="B174" s="1" t="s">
        <v>164</v>
      </c>
      <c r="C174" s="23">
        <v>263597600</v>
      </c>
      <c r="D174" s="13">
        <v>91.63</v>
      </c>
      <c r="E174" s="10">
        <f t="shared" si="8"/>
        <v>287676089</v>
      </c>
      <c r="F174" s="10"/>
      <c r="G174" s="10">
        <v>100</v>
      </c>
      <c r="H174" s="10">
        <f t="shared" si="9"/>
        <v>287676189</v>
      </c>
    </row>
    <row r="175" spans="1:8" ht="15">
      <c r="A175" s="40">
        <v>424</v>
      </c>
      <c r="B175" s="1" t="s">
        <v>165</v>
      </c>
      <c r="C175" s="23">
        <v>240510300</v>
      </c>
      <c r="D175" s="13">
        <v>92.31</v>
      </c>
      <c r="E175" s="10">
        <f t="shared" si="8"/>
        <v>260546311</v>
      </c>
      <c r="F175" s="10"/>
      <c r="G175" s="10">
        <v>0</v>
      </c>
      <c r="H175" s="10">
        <f t="shared" si="9"/>
        <v>260546311</v>
      </c>
    </row>
    <row r="176" spans="1:8" ht="15">
      <c r="A176" s="40">
        <v>425</v>
      </c>
      <c r="B176" s="1" t="s">
        <v>166</v>
      </c>
      <c r="C176" s="23">
        <v>276844100</v>
      </c>
      <c r="D176" s="13">
        <v>93.61</v>
      </c>
      <c r="E176" s="10">
        <f t="shared" si="8"/>
        <v>295742015</v>
      </c>
      <c r="F176" s="10"/>
      <c r="G176" s="10">
        <v>100</v>
      </c>
      <c r="H176" s="10">
        <f t="shared" si="9"/>
        <v>295742115</v>
      </c>
    </row>
    <row r="177" spans="1:8" ht="15">
      <c r="A177" s="40">
        <v>426</v>
      </c>
      <c r="B177" s="1" t="s">
        <v>167</v>
      </c>
      <c r="C177" s="23">
        <v>252487000</v>
      </c>
      <c r="D177" s="13">
        <v>88.51</v>
      </c>
      <c r="E177" s="10">
        <f t="shared" si="8"/>
        <v>285263812</v>
      </c>
      <c r="F177" s="10"/>
      <c r="G177" s="10">
        <v>0</v>
      </c>
      <c r="H177" s="10">
        <f t="shared" si="9"/>
        <v>285263812</v>
      </c>
    </row>
    <row r="178" spans="1:8" ht="15">
      <c r="A178" s="40">
        <v>427</v>
      </c>
      <c r="B178" s="1" t="s">
        <v>168</v>
      </c>
      <c r="C178" s="23">
        <v>2347430700</v>
      </c>
      <c r="D178" s="13">
        <v>91.55</v>
      </c>
      <c r="E178" s="10">
        <f t="shared" si="8"/>
        <v>2564096887</v>
      </c>
      <c r="F178" s="10"/>
      <c r="G178" s="10">
        <v>4939118</v>
      </c>
      <c r="H178" s="10">
        <f t="shared" si="9"/>
        <v>2569036005</v>
      </c>
    </row>
    <row r="179" spans="1:8" ht="15">
      <c r="A179" s="40">
        <v>428</v>
      </c>
      <c r="B179" s="1" t="s">
        <v>169</v>
      </c>
      <c r="C179" s="23">
        <v>420194600</v>
      </c>
      <c r="D179" s="13">
        <v>90.35</v>
      </c>
      <c r="E179" s="10">
        <f t="shared" si="8"/>
        <v>465074267</v>
      </c>
      <c r="F179" s="10"/>
      <c r="G179" s="10">
        <v>492247</v>
      </c>
      <c r="H179" s="10">
        <f t="shared" si="9"/>
        <v>465566514</v>
      </c>
    </row>
    <row r="180" spans="1:8" ht="15">
      <c r="A180" s="40">
        <v>429</v>
      </c>
      <c r="B180" s="1" t="s">
        <v>170</v>
      </c>
      <c r="C180" s="23">
        <v>44000000</v>
      </c>
      <c r="D180" s="13">
        <v>99.99</v>
      </c>
      <c r="E180" s="10">
        <f t="shared" si="8"/>
        <v>44004400</v>
      </c>
      <c r="F180" s="10"/>
      <c r="G180" s="10">
        <v>0</v>
      </c>
      <c r="H180" s="10">
        <f t="shared" si="9"/>
        <v>44004400</v>
      </c>
    </row>
    <row r="181" spans="1:8" ht="15">
      <c r="A181" s="40">
        <v>430</v>
      </c>
      <c r="B181" s="1" t="s">
        <v>171</v>
      </c>
      <c r="C181" s="23">
        <v>501172900</v>
      </c>
      <c r="D181" s="13">
        <v>91.12</v>
      </c>
      <c r="E181" s="10">
        <f t="shared" si="8"/>
        <v>550014157</v>
      </c>
      <c r="F181" s="10"/>
      <c r="G181" s="10">
        <v>1095462</v>
      </c>
      <c r="H181" s="10">
        <f t="shared" si="9"/>
        <v>551109619</v>
      </c>
    </row>
    <row r="182" spans="1:8" ht="15">
      <c r="A182" s="40">
        <v>431</v>
      </c>
      <c r="B182" s="1" t="s">
        <v>172</v>
      </c>
      <c r="C182" s="23">
        <v>337054000</v>
      </c>
      <c r="D182" s="13">
        <v>86.06</v>
      </c>
      <c r="E182" s="10">
        <f t="shared" si="8"/>
        <v>391650012</v>
      </c>
      <c r="F182" s="10"/>
      <c r="G182" s="10">
        <v>0</v>
      </c>
      <c r="H182" s="10">
        <f t="shared" si="9"/>
        <v>391650012</v>
      </c>
    </row>
    <row r="183" spans="1:8" ht="15">
      <c r="A183" s="40">
        <v>432</v>
      </c>
      <c r="B183" s="1" t="s">
        <v>173</v>
      </c>
      <c r="C183" s="23">
        <v>409695400</v>
      </c>
      <c r="D183" s="13">
        <v>91.22</v>
      </c>
      <c r="E183" s="10">
        <f t="shared" si="8"/>
        <v>449128919</v>
      </c>
      <c r="F183" s="10"/>
      <c r="G183" s="10">
        <v>100</v>
      </c>
      <c r="H183" s="10">
        <f t="shared" si="9"/>
        <v>449129019</v>
      </c>
    </row>
    <row r="184" spans="1:8" ht="15">
      <c r="A184" s="40">
        <v>433</v>
      </c>
      <c r="B184" s="1" t="s">
        <v>174</v>
      </c>
      <c r="C184" s="23">
        <v>17165200</v>
      </c>
      <c r="D184" s="13">
        <v>100.21</v>
      </c>
      <c r="E184" s="10">
        <f t="shared" si="8"/>
        <v>17129229</v>
      </c>
      <c r="F184" s="10"/>
      <c r="G184" s="10">
        <v>1096</v>
      </c>
      <c r="H184" s="10">
        <f t="shared" si="9"/>
        <v>17130325</v>
      </c>
    </row>
    <row r="185" spans="1:8" ht="15">
      <c r="A185" s="40">
        <v>434</v>
      </c>
      <c r="B185" s="1" t="s">
        <v>590</v>
      </c>
      <c r="C185" s="23">
        <v>3192254801</v>
      </c>
      <c r="D185" s="13">
        <v>88.04</v>
      </c>
      <c r="E185" s="10">
        <f t="shared" si="8"/>
        <v>3625914131</v>
      </c>
      <c r="F185" s="10"/>
      <c r="G185" s="10">
        <v>7083710</v>
      </c>
      <c r="H185" s="10">
        <f t="shared" si="9"/>
        <v>3632997841</v>
      </c>
    </row>
    <row r="186" spans="1:8" ht="15">
      <c r="A186" s="40">
        <v>435</v>
      </c>
      <c r="B186" s="1" t="s">
        <v>175</v>
      </c>
      <c r="C186" s="23">
        <v>706870100</v>
      </c>
      <c r="D186" s="13">
        <v>87.76</v>
      </c>
      <c r="E186" s="10">
        <f t="shared" si="8"/>
        <v>805458181</v>
      </c>
      <c r="F186" s="10"/>
      <c r="G186" s="10">
        <v>200</v>
      </c>
      <c r="H186" s="10">
        <f t="shared" si="9"/>
        <v>805458381</v>
      </c>
    </row>
    <row r="187" spans="1:8" ht="15">
      <c r="A187" s="40">
        <v>436</v>
      </c>
      <c r="B187" s="1" t="s">
        <v>176</v>
      </c>
      <c r="C187" s="23">
        <v>2640377850</v>
      </c>
      <c r="D187" s="13">
        <v>94.61</v>
      </c>
      <c r="E187" s="10">
        <f t="shared" si="8"/>
        <v>2790802082</v>
      </c>
      <c r="F187" s="10"/>
      <c r="G187" s="10">
        <v>5404333</v>
      </c>
      <c r="H187" s="10">
        <f t="shared" si="9"/>
        <v>2796206415</v>
      </c>
    </row>
    <row r="188" spans="1:8" ht="15">
      <c r="A188" s="40">
        <v>437</v>
      </c>
      <c r="B188" s="1" t="s">
        <v>177</v>
      </c>
      <c r="C188" s="23">
        <v>65384200</v>
      </c>
      <c r="D188" s="13">
        <v>94.38</v>
      </c>
      <c r="E188" s="10">
        <f t="shared" si="8"/>
        <v>69277601</v>
      </c>
      <c r="F188" s="10"/>
      <c r="G188" s="10">
        <v>70623</v>
      </c>
      <c r="H188" s="10">
        <f t="shared" si="9"/>
        <v>69348224</v>
      </c>
    </row>
    <row r="189" spans="1:8" ht="15">
      <c r="A189" s="40"/>
      <c r="B189" s="1"/>
      <c r="C189" s="9"/>
      <c r="D189" s="16"/>
      <c r="E189" s="10"/>
      <c r="F189" s="10"/>
      <c r="G189" s="10"/>
      <c r="H189" s="10"/>
    </row>
    <row r="190" spans="1:8" ht="15.75">
      <c r="A190" s="40"/>
      <c r="B190" s="21" t="s">
        <v>566</v>
      </c>
      <c r="C190" s="22">
        <f>SUM(C152:C189)</f>
        <v>36731473508</v>
      </c>
      <c r="D190" s="18">
        <f>((+C190/E190)*100)</f>
        <v>91.49184043400534</v>
      </c>
      <c r="E190" s="22">
        <f>SUM(E152:E189)</f>
        <v>40147267050</v>
      </c>
      <c r="F190" s="22">
        <f>SUM(F152:F189)</f>
        <v>0</v>
      </c>
      <c r="G190" s="22">
        <f>SUM(G152:G189)</f>
        <v>88369801</v>
      </c>
      <c r="H190" s="22">
        <f>SUM(H152:H189)</f>
        <v>40235636851</v>
      </c>
    </row>
    <row r="191" spans="1:8" ht="15">
      <c r="A191" s="40"/>
      <c r="B191" s="1"/>
      <c r="C191" s="9"/>
      <c r="D191" s="16"/>
      <c r="E191" s="9"/>
      <c r="F191" s="9"/>
      <c r="G191" s="9"/>
      <c r="H191" s="9"/>
    </row>
    <row r="192" spans="1:8" ht="9" customHeight="1">
      <c r="A192" s="50"/>
      <c r="B192" s="49"/>
      <c r="C192" s="54"/>
      <c r="D192" s="45"/>
      <c r="E192" s="54"/>
      <c r="F192" s="54"/>
      <c r="G192" s="54"/>
      <c r="H192" s="54"/>
    </row>
    <row r="193" spans="1:8" ht="15.75">
      <c r="A193" s="40"/>
      <c r="B193" s="57" t="s">
        <v>178</v>
      </c>
      <c r="C193" s="9"/>
      <c r="D193" s="13"/>
      <c r="E193" s="9"/>
      <c r="F193" s="9"/>
      <c r="G193" s="9"/>
      <c r="H193" s="9"/>
    </row>
    <row r="194" spans="1:8" ht="15">
      <c r="A194" s="40">
        <v>501</v>
      </c>
      <c r="B194" s="30" t="s">
        <v>179</v>
      </c>
      <c r="C194" s="23">
        <v>9198660200</v>
      </c>
      <c r="D194" s="13">
        <v>88.77</v>
      </c>
      <c r="E194" s="10">
        <f aca="true" t="shared" si="10" ref="E194:E209">ROUND((+C194/D194*100),0)</f>
        <v>10362352371</v>
      </c>
      <c r="F194" s="10"/>
      <c r="G194" s="10">
        <v>922679</v>
      </c>
      <c r="H194" s="10">
        <f aca="true" t="shared" si="11" ref="H194:H209">+E194+G194</f>
        <v>10363275050</v>
      </c>
    </row>
    <row r="195" spans="1:8" ht="15">
      <c r="A195" s="40">
        <v>502</v>
      </c>
      <c r="B195" s="30" t="s">
        <v>180</v>
      </c>
      <c r="C195" s="31">
        <v>2886887700</v>
      </c>
      <c r="D195" s="13">
        <v>89</v>
      </c>
      <c r="E195" s="10">
        <f t="shared" si="10"/>
        <v>3243694045</v>
      </c>
      <c r="F195" s="10"/>
      <c r="G195" s="10">
        <v>0</v>
      </c>
      <c r="H195" s="10">
        <f t="shared" si="11"/>
        <v>3243694045</v>
      </c>
    </row>
    <row r="196" spans="1:8" ht="15">
      <c r="A196" s="40">
        <v>503</v>
      </c>
      <c r="B196" s="30" t="s">
        <v>181</v>
      </c>
      <c r="C196" s="23">
        <v>465080600</v>
      </c>
      <c r="D196" s="13">
        <v>89.86</v>
      </c>
      <c r="E196" s="10">
        <f t="shared" si="10"/>
        <v>517561318</v>
      </c>
      <c r="F196" s="10"/>
      <c r="G196" s="10">
        <v>0</v>
      </c>
      <c r="H196" s="10">
        <f t="shared" si="11"/>
        <v>517561318</v>
      </c>
    </row>
    <row r="197" spans="1:8" ht="15">
      <c r="A197" s="40">
        <v>504</v>
      </c>
      <c r="B197" s="30" t="s">
        <v>182</v>
      </c>
      <c r="C197" s="23">
        <v>884654100</v>
      </c>
      <c r="D197" s="13">
        <v>94.22</v>
      </c>
      <c r="E197" s="10">
        <f t="shared" si="10"/>
        <v>938923902</v>
      </c>
      <c r="F197" s="10"/>
      <c r="G197" s="10">
        <v>0</v>
      </c>
      <c r="H197" s="10">
        <f t="shared" si="11"/>
        <v>938923902</v>
      </c>
    </row>
    <row r="198" spans="1:8" ht="15">
      <c r="A198" s="40">
        <v>505</v>
      </c>
      <c r="B198" s="30" t="s">
        <v>183</v>
      </c>
      <c r="C198" s="23">
        <v>3651637100</v>
      </c>
      <c r="D198" s="13">
        <v>84.63</v>
      </c>
      <c r="E198" s="10">
        <f t="shared" si="10"/>
        <v>4314825830</v>
      </c>
      <c r="F198" s="10"/>
      <c r="G198" s="10">
        <v>4075029</v>
      </c>
      <c r="H198" s="10">
        <f t="shared" si="11"/>
        <v>4318900859</v>
      </c>
    </row>
    <row r="199" spans="1:8" ht="15">
      <c r="A199" s="40">
        <v>506</v>
      </c>
      <c r="B199" s="30" t="s">
        <v>184</v>
      </c>
      <c r="C199" s="23">
        <v>2757559900</v>
      </c>
      <c r="D199" s="13">
        <v>97.22</v>
      </c>
      <c r="E199" s="10">
        <f t="shared" si="10"/>
        <v>2836412158</v>
      </c>
      <c r="F199" s="10"/>
      <c r="G199" s="10">
        <v>8221246</v>
      </c>
      <c r="H199" s="10">
        <f t="shared" si="11"/>
        <v>2844633404</v>
      </c>
    </row>
    <row r="200" spans="1:8" ht="15">
      <c r="A200" s="40">
        <v>507</v>
      </c>
      <c r="B200" s="30" t="s">
        <v>185</v>
      </c>
      <c r="C200" s="23">
        <v>2620112600</v>
      </c>
      <c r="D200" s="13">
        <v>90.24</v>
      </c>
      <c r="E200" s="10">
        <f t="shared" si="10"/>
        <v>2903493573</v>
      </c>
      <c r="F200" s="10"/>
      <c r="G200" s="10">
        <v>0</v>
      </c>
      <c r="H200" s="10">
        <f t="shared" si="11"/>
        <v>2903493573</v>
      </c>
    </row>
    <row r="201" spans="1:8" ht="15">
      <c r="A201" s="40">
        <v>508</v>
      </c>
      <c r="B201" s="30" t="s">
        <v>186</v>
      </c>
      <c r="C201" s="23">
        <v>11933162400</v>
      </c>
      <c r="D201" s="13">
        <v>87.84</v>
      </c>
      <c r="E201" s="10">
        <f t="shared" si="10"/>
        <v>13585112022</v>
      </c>
      <c r="F201" s="10"/>
      <c r="G201" s="10">
        <v>0</v>
      </c>
      <c r="H201" s="10">
        <f t="shared" si="11"/>
        <v>13585112022</v>
      </c>
    </row>
    <row r="202" spans="1:8" ht="15">
      <c r="A202" s="40">
        <v>509</v>
      </c>
      <c r="B202" s="30" t="s">
        <v>187</v>
      </c>
      <c r="C202" s="23">
        <v>4697231700</v>
      </c>
      <c r="D202" s="13">
        <v>82.05</v>
      </c>
      <c r="E202" s="10">
        <f t="shared" si="10"/>
        <v>5724840585</v>
      </c>
      <c r="F202" s="10"/>
      <c r="G202" s="10">
        <v>0</v>
      </c>
      <c r="H202" s="10">
        <f t="shared" si="11"/>
        <v>5724840585</v>
      </c>
    </row>
    <row r="203" spans="1:8" ht="15">
      <c r="A203" s="40">
        <v>510</v>
      </c>
      <c r="B203" s="30" t="s">
        <v>188</v>
      </c>
      <c r="C203" s="31">
        <v>4886630900</v>
      </c>
      <c r="D203" s="13">
        <v>90.06</v>
      </c>
      <c r="E203" s="10">
        <f t="shared" si="10"/>
        <v>5425972574</v>
      </c>
      <c r="F203" s="10"/>
      <c r="G203" s="10">
        <v>0</v>
      </c>
      <c r="H203" s="10">
        <f t="shared" si="11"/>
        <v>5425972574</v>
      </c>
    </row>
    <row r="204" spans="1:8" ht="15">
      <c r="A204" s="40">
        <v>511</v>
      </c>
      <c r="B204" s="30" t="s">
        <v>189</v>
      </c>
      <c r="C204" s="31">
        <v>1870526600</v>
      </c>
      <c r="D204" s="13">
        <v>92.72</v>
      </c>
      <c r="E204" s="10">
        <f t="shared" si="10"/>
        <v>2017392796</v>
      </c>
      <c r="F204" s="10"/>
      <c r="G204" s="10">
        <v>0</v>
      </c>
      <c r="H204" s="10">
        <f t="shared" si="11"/>
        <v>2017392796</v>
      </c>
    </row>
    <row r="205" spans="1:8" ht="15">
      <c r="A205" s="40">
        <v>512</v>
      </c>
      <c r="B205" s="30" t="s">
        <v>190</v>
      </c>
      <c r="C205" s="23">
        <v>503776700</v>
      </c>
      <c r="D205" s="13">
        <v>82.28</v>
      </c>
      <c r="E205" s="10">
        <f t="shared" si="10"/>
        <v>612271147</v>
      </c>
      <c r="F205" s="10"/>
      <c r="G205" s="10">
        <v>0</v>
      </c>
      <c r="H205" s="10">
        <f t="shared" si="11"/>
        <v>612271147</v>
      </c>
    </row>
    <row r="206" spans="1:8" ht="15">
      <c r="A206" s="40">
        <v>513</v>
      </c>
      <c r="B206" s="30" t="s">
        <v>191</v>
      </c>
      <c r="C206" s="23">
        <v>212117500</v>
      </c>
      <c r="D206" s="13">
        <v>85.81</v>
      </c>
      <c r="E206" s="10">
        <f t="shared" si="10"/>
        <v>247194383</v>
      </c>
      <c r="F206" s="10"/>
      <c r="G206" s="10">
        <v>0</v>
      </c>
      <c r="H206" s="10">
        <f t="shared" si="11"/>
        <v>247194383</v>
      </c>
    </row>
    <row r="207" spans="1:8" ht="15">
      <c r="A207" s="40">
        <v>514</v>
      </c>
      <c r="B207" s="30" t="s">
        <v>192</v>
      </c>
      <c r="C207" s="23">
        <v>1396711000</v>
      </c>
      <c r="D207" s="13">
        <v>89.75</v>
      </c>
      <c r="E207" s="10">
        <f t="shared" si="10"/>
        <v>1556223955</v>
      </c>
      <c r="F207" s="10"/>
      <c r="G207" s="10">
        <v>0</v>
      </c>
      <c r="H207" s="10">
        <f t="shared" si="11"/>
        <v>1556223955</v>
      </c>
    </row>
    <row r="208" spans="1:8" ht="15">
      <c r="A208" s="40">
        <v>515</v>
      </c>
      <c r="B208" s="30" t="s">
        <v>193</v>
      </c>
      <c r="C208" s="23">
        <v>2322564200</v>
      </c>
      <c r="D208" s="13">
        <v>98.96</v>
      </c>
      <c r="E208" s="10">
        <f t="shared" si="10"/>
        <v>2346972716</v>
      </c>
      <c r="F208" s="10"/>
      <c r="G208" s="10">
        <v>0</v>
      </c>
      <c r="H208" s="10">
        <f t="shared" si="11"/>
        <v>2346972716</v>
      </c>
    </row>
    <row r="209" spans="1:8" ht="15">
      <c r="A209" s="40">
        <v>516</v>
      </c>
      <c r="B209" s="30" t="s">
        <v>194</v>
      </c>
      <c r="C209" s="23">
        <v>175906700</v>
      </c>
      <c r="D209" s="13">
        <v>112.97</v>
      </c>
      <c r="E209" s="10">
        <f t="shared" si="10"/>
        <v>155710985</v>
      </c>
      <c r="F209" s="10"/>
      <c r="G209" s="10">
        <v>0</v>
      </c>
      <c r="H209" s="10">
        <f t="shared" si="11"/>
        <v>155710985</v>
      </c>
    </row>
    <row r="210" spans="1:8" ht="15">
      <c r="A210" s="40"/>
      <c r="B210" s="30"/>
      <c r="C210" s="10"/>
      <c r="D210" s="16"/>
      <c r="E210" s="10"/>
      <c r="F210" s="10"/>
      <c r="G210" s="10"/>
      <c r="H210" s="10"/>
    </row>
    <row r="211" spans="1:8" ht="15.75">
      <c r="A211" s="40"/>
      <c r="B211" s="21" t="s">
        <v>567</v>
      </c>
      <c r="C211" s="22">
        <f>SUM(C194:C210)</f>
        <v>50463219900</v>
      </c>
      <c r="D211" s="18">
        <f>((+C211/E211)*100)</f>
        <v>88.8609774008172</v>
      </c>
      <c r="E211" s="22">
        <f>SUM(E194:E210)</f>
        <v>56788954360</v>
      </c>
      <c r="F211" s="22">
        <f>SUM(F194:F210)</f>
        <v>0</v>
      </c>
      <c r="G211" s="22">
        <f>SUM(G194:G210)</f>
        <v>13218954</v>
      </c>
      <c r="H211" s="22">
        <f>SUM(H194:H210)</f>
        <v>56802173314</v>
      </c>
    </row>
    <row r="212" spans="1:8" ht="15">
      <c r="A212" s="40"/>
      <c r="B212" s="1"/>
      <c r="C212" s="9"/>
      <c r="D212" s="16"/>
      <c r="E212" s="9"/>
      <c r="F212" s="9"/>
      <c r="G212" s="9"/>
      <c r="H212" s="9"/>
    </row>
    <row r="213" spans="1:8" ht="9" customHeight="1">
      <c r="A213" s="50"/>
      <c r="B213" s="49"/>
      <c r="C213" s="54"/>
      <c r="D213" s="45"/>
      <c r="E213" s="54"/>
      <c r="F213" s="54"/>
      <c r="G213" s="54"/>
      <c r="H213" s="54"/>
    </row>
    <row r="214" spans="1:8" ht="15.75">
      <c r="A214" s="40"/>
      <c r="B214" s="56" t="s">
        <v>195</v>
      </c>
      <c r="C214" s="9"/>
      <c r="D214" s="13"/>
      <c r="E214" s="9"/>
      <c r="F214" s="9"/>
      <c r="G214" s="9"/>
      <c r="H214" s="9"/>
    </row>
    <row r="215" spans="1:8" ht="15">
      <c r="A215" s="40">
        <v>601</v>
      </c>
      <c r="B215" s="23" t="s">
        <v>196</v>
      </c>
      <c r="C215" s="23">
        <v>476775000</v>
      </c>
      <c r="D215" s="13">
        <v>92.27</v>
      </c>
      <c r="E215" s="10">
        <f aca="true" t="shared" si="12" ref="E215:E228">ROUND((+C215/D215*100),0)</f>
        <v>516717243</v>
      </c>
      <c r="F215" s="10"/>
      <c r="G215" s="10">
        <v>3754987</v>
      </c>
      <c r="H215" s="10">
        <f aca="true" t="shared" si="13" ref="H215:H228">+E215+G215</f>
        <v>520472230</v>
      </c>
    </row>
    <row r="216" spans="1:8" ht="15">
      <c r="A216" s="40">
        <v>602</v>
      </c>
      <c r="B216" s="23" t="s">
        <v>197</v>
      </c>
      <c r="C216" s="23">
        <v>276167700</v>
      </c>
      <c r="D216" s="13">
        <v>111.77</v>
      </c>
      <c r="E216" s="10">
        <f t="shared" si="12"/>
        <v>247085712</v>
      </c>
      <c r="F216" s="10"/>
      <c r="G216" s="10">
        <v>0</v>
      </c>
      <c r="H216" s="10">
        <f t="shared" si="13"/>
        <v>247085712</v>
      </c>
    </row>
    <row r="217" spans="1:8" ht="15">
      <c r="A217" s="40">
        <v>603</v>
      </c>
      <c r="B217" s="23" t="s">
        <v>198</v>
      </c>
      <c r="C217" s="23">
        <v>190665900</v>
      </c>
      <c r="D217" s="13">
        <v>94.35</v>
      </c>
      <c r="E217" s="10">
        <f t="shared" si="12"/>
        <v>202083625</v>
      </c>
      <c r="F217" s="10"/>
      <c r="G217" s="10">
        <v>667561</v>
      </c>
      <c r="H217" s="10">
        <f t="shared" si="13"/>
        <v>202751186</v>
      </c>
    </row>
    <row r="218" spans="1:8" ht="15">
      <c r="A218" s="40">
        <v>604</v>
      </c>
      <c r="B218" s="23" t="s">
        <v>199</v>
      </c>
      <c r="C218" s="23">
        <v>165294300</v>
      </c>
      <c r="D218" s="13">
        <v>125.29</v>
      </c>
      <c r="E218" s="10">
        <f t="shared" si="12"/>
        <v>131929364</v>
      </c>
      <c r="F218" s="10"/>
      <c r="G218" s="10">
        <v>0</v>
      </c>
      <c r="H218" s="10">
        <f t="shared" si="13"/>
        <v>131929364</v>
      </c>
    </row>
    <row r="219" spans="1:8" ht="15">
      <c r="A219" s="40">
        <v>605</v>
      </c>
      <c r="B219" s="23" t="s">
        <v>200</v>
      </c>
      <c r="C219" s="23">
        <v>311528200</v>
      </c>
      <c r="D219" s="13">
        <v>111.46</v>
      </c>
      <c r="E219" s="10">
        <f t="shared" si="12"/>
        <v>279497757</v>
      </c>
      <c r="F219" s="10"/>
      <c r="G219" s="10">
        <v>715886</v>
      </c>
      <c r="H219" s="10">
        <f t="shared" si="13"/>
        <v>280213643</v>
      </c>
    </row>
    <row r="220" spans="1:8" ht="15">
      <c r="A220" s="40">
        <v>606</v>
      </c>
      <c r="B220" s="23" t="s">
        <v>201</v>
      </c>
      <c r="C220" s="23">
        <v>75224400</v>
      </c>
      <c r="D220" s="13">
        <v>107.37</v>
      </c>
      <c r="E220" s="10">
        <f t="shared" si="12"/>
        <v>70060911</v>
      </c>
      <c r="F220" s="10"/>
      <c r="G220" s="10">
        <v>534223</v>
      </c>
      <c r="H220" s="10">
        <f t="shared" si="13"/>
        <v>70595134</v>
      </c>
    </row>
    <row r="221" spans="1:8" ht="15">
      <c r="A221" s="40">
        <v>607</v>
      </c>
      <c r="B221" s="23" t="s">
        <v>202</v>
      </c>
      <c r="C221" s="23">
        <v>303059300</v>
      </c>
      <c r="D221" s="13">
        <v>92.94</v>
      </c>
      <c r="E221" s="10">
        <f t="shared" si="12"/>
        <v>326080590</v>
      </c>
      <c r="F221" s="10"/>
      <c r="G221" s="10">
        <v>710689</v>
      </c>
      <c r="H221" s="10">
        <f t="shared" si="13"/>
        <v>326791279</v>
      </c>
    </row>
    <row r="222" spans="1:8" ht="15">
      <c r="A222" s="40">
        <v>608</v>
      </c>
      <c r="B222" s="23" t="s">
        <v>203</v>
      </c>
      <c r="C222" s="23">
        <v>230240400</v>
      </c>
      <c r="D222" s="13">
        <v>102.77</v>
      </c>
      <c r="E222" s="10">
        <f t="shared" si="12"/>
        <v>224034640</v>
      </c>
      <c r="F222" s="10"/>
      <c r="G222" s="10">
        <v>1005378</v>
      </c>
      <c r="H222" s="10">
        <f t="shared" si="13"/>
        <v>225040018</v>
      </c>
    </row>
    <row r="223" spans="1:8" ht="15">
      <c r="A223" s="40">
        <v>609</v>
      </c>
      <c r="B223" s="23" t="s">
        <v>204</v>
      </c>
      <c r="C223" s="23">
        <v>293948900</v>
      </c>
      <c r="D223" s="13">
        <v>106.81</v>
      </c>
      <c r="E223" s="10">
        <f t="shared" si="12"/>
        <v>275207284</v>
      </c>
      <c r="F223" s="10"/>
      <c r="G223" s="10">
        <v>629612</v>
      </c>
      <c r="H223" s="10">
        <f t="shared" si="13"/>
        <v>275836896</v>
      </c>
    </row>
    <row r="224" spans="1:8" ht="15">
      <c r="A224" s="40">
        <v>610</v>
      </c>
      <c r="B224" s="23" t="s">
        <v>205</v>
      </c>
      <c r="C224" s="23">
        <v>1453905800</v>
      </c>
      <c r="D224" s="13">
        <v>92.98</v>
      </c>
      <c r="E224" s="10">
        <f t="shared" si="12"/>
        <v>1563675844</v>
      </c>
      <c r="F224" s="10"/>
      <c r="G224" s="10">
        <v>4574683</v>
      </c>
      <c r="H224" s="10">
        <f t="shared" si="13"/>
        <v>1568250527</v>
      </c>
    </row>
    <row r="225" spans="1:8" ht="15">
      <c r="A225" s="40">
        <v>611</v>
      </c>
      <c r="B225" s="23" t="s">
        <v>206</v>
      </c>
      <c r="C225" s="23">
        <v>32592900</v>
      </c>
      <c r="D225" s="13">
        <v>95.41</v>
      </c>
      <c r="E225" s="10">
        <f t="shared" si="12"/>
        <v>34160885</v>
      </c>
      <c r="F225" s="10"/>
      <c r="G225" s="10">
        <v>135190</v>
      </c>
      <c r="H225" s="10">
        <f t="shared" si="13"/>
        <v>34296075</v>
      </c>
    </row>
    <row r="226" spans="1:8" ht="15">
      <c r="A226" s="40">
        <v>612</v>
      </c>
      <c r="B226" s="23" t="s">
        <v>207</v>
      </c>
      <c r="C226" s="23">
        <v>107297600</v>
      </c>
      <c r="D226" s="13">
        <v>89.82</v>
      </c>
      <c r="E226" s="10">
        <f t="shared" si="12"/>
        <v>119458473</v>
      </c>
      <c r="F226" s="10"/>
      <c r="G226" s="10">
        <v>419740</v>
      </c>
      <c r="H226" s="10">
        <f t="shared" si="13"/>
        <v>119878213</v>
      </c>
    </row>
    <row r="227" spans="1:8" ht="15">
      <c r="A227" s="40">
        <v>613</v>
      </c>
      <c r="B227" s="23" t="s">
        <v>208</v>
      </c>
      <c r="C227" s="23">
        <v>630571700</v>
      </c>
      <c r="D227" s="13">
        <v>98.92</v>
      </c>
      <c r="E227" s="10">
        <f t="shared" si="12"/>
        <v>637456227</v>
      </c>
      <c r="F227" s="10"/>
      <c r="G227" s="10">
        <v>1659703</v>
      </c>
      <c r="H227" s="10">
        <f t="shared" si="13"/>
        <v>639115930</v>
      </c>
    </row>
    <row r="228" spans="1:8" ht="15">
      <c r="A228" s="40">
        <v>614</v>
      </c>
      <c r="B228" s="27" t="s">
        <v>209</v>
      </c>
      <c r="C228" s="23">
        <v>3832745500</v>
      </c>
      <c r="D228" s="13">
        <v>95.96</v>
      </c>
      <c r="E228" s="10">
        <f t="shared" si="12"/>
        <v>3994107441</v>
      </c>
      <c r="F228" s="10"/>
      <c r="G228" s="10">
        <v>0</v>
      </c>
      <c r="H228" s="10">
        <f t="shared" si="13"/>
        <v>3994107441</v>
      </c>
    </row>
    <row r="229" spans="1:8" ht="15">
      <c r="A229" s="40"/>
      <c r="B229" s="1"/>
      <c r="C229" s="10"/>
      <c r="D229" s="16"/>
      <c r="E229" s="10"/>
      <c r="F229" s="10"/>
      <c r="G229" s="10"/>
      <c r="H229" s="10"/>
    </row>
    <row r="230" spans="1:8" ht="15.75">
      <c r="A230" s="40"/>
      <c r="B230" s="21" t="s">
        <v>568</v>
      </c>
      <c r="C230" s="22">
        <f>SUM(C215:C229)</f>
        <v>8380017600</v>
      </c>
      <c r="D230" s="18">
        <f>((+C230/E230)*100)</f>
        <v>97.19843615106065</v>
      </c>
      <c r="E230" s="22">
        <f>SUM(E215:E229)</f>
        <v>8621555996</v>
      </c>
      <c r="F230" s="22">
        <f>SUM(F215:F229)</f>
        <v>0</v>
      </c>
      <c r="G230" s="22">
        <f>SUM(G215:G229)</f>
        <v>14807652</v>
      </c>
      <c r="H230" s="22">
        <f>SUM(H215:H229)</f>
        <v>8636363648</v>
      </c>
    </row>
    <row r="231" spans="1:8" ht="15">
      <c r="A231" s="40"/>
      <c r="B231" s="1"/>
      <c r="C231" s="9"/>
      <c r="D231" s="16"/>
      <c r="E231" s="9"/>
      <c r="F231" s="9"/>
      <c r="G231" s="9"/>
      <c r="H231" s="9"/>
    </row>
    <row r="232" spans="1:8" ht="9" customHeight="1">
      <c r="A232" s="50"/>
      <c r="B232" s="49"/>
      <c r="C232" s="54"/>
      <c r="D232" s="45"/>
      <c r="E232" s="54"/>
      <c r="F232" s="54"/>
      <c r="G232" s="54"/>
      <c r="H232" s="54"/>
    </row>
    <row r="233" spans="1:8" ht="15.75">
      <c r="A233" s="40"/>
      <c r="B233" s="56" t="s">
        <v>210</v>
      </c>
      <c r="C233" s="9"/>
      <c r="D233" s="13"/>
      <c r="E233" s="9"/>
      <c r="F233" s="9"/>
      <c r="G233" s="9"/>
      <c r="H233" s="9"/>
    </row>
    <row r="234" spans="1:8" ht="15">
      <c r="A234" s="40">
        <v>701</v>
      </c>
      <c r="B234" s="1" t="s">
        <v>211</v>
      </c>
      <c r="C234" s="23">
        <v>3098748600</v>
      </c>
      <c r="D234" s="13">
        <v>95.02</v>
      </c>
      <c r="E234" s="10">
        <f aca="true" t="shared" si="14" ref="E234:E255">ROUND((+C234/D234*100),0)</f>
        <v>3261154073</v>
      </c>
      <c r="F234" s="10"/>
      <c r="G234" s="10">
        <v>6586826</v>
      </c>
      <c r="H234" s="10">
        <f aca="true" t="shared" si="15" ref="H234:H255">+E234+G234</f>
        <v>3267740899</v>
      </c>
    </row>
    <row r="235" spans="1:8" ht="15">
      <c r="A235" s="40">
        <v>702</v>
      </c>
      <c r="B235" s="1" t="s">
        <v>212</v>
      </c>
      <c r="C235" s="23">
        <v>5289880100</v>
      </c>
      <c r="D235" s="13">
        <v>100.9</v>
      </c>
      <c r="E235" s="10">
        <f t="shared" si="14"/>
        <v>5242695837</v>
      </c>
      <c r="F235" s="10"/>
      <c r="G235" s="10">
        <v>7958737</v>
      </c>
      <c r="H235" s="10">
        <f t="shared" si="15"/>
        <v>5250654574</v>
      </c>
    </row>
    <row r="236" spans="1:8" ht="15">
      <c r="A236" s="40">
        <v>703</v>
      </c>
      <c r="B236" s="1" t="s">
        <v>213</v>
      </c>
      <c r="C236" s="23">
        <v>1031022700</v>
      </c>
      <c r="D236" s="13">
        <v>85.12</v>
      </c>
      <c r="E236" s="10">
        <f t="shared" si="14"/>
        <v>1211257871</v>
      </c>
      <c r="F236" s="10"/>
      <c r="G236" s="10">
        <v>3326000</v>
      </c>
      <c r="H236" s="10">
        <f t="shared" si="15"/>
        <v>1214583871</v>
      </c>
    </row>
    <row r="237" spans="1:8" ht="15">
      <c r="A237" s="40">
        <v>704</v>
      </c>
      <c r="B237" s="1" t="s">
        <v>214</v>
      </c>
      <c r="C237" s="23">
        <v>2216428900</v>
      </c>
      <c r="D237" s="13">
        <v>91.76</v>
      </c>
      <c r="E237" s="10">
        <f t="shared" si="14"/>
        <v>2415463056</v>
      </c>
      <c r="F237" s="10"/>
      <c r="G237" s="10">
        <v>1505800</v>
      </c>
      <c r="H237" s="10">
        <f t="shared" si="15"/>
        <v>2416968856</v>
      </c>
    </row>
    <row r="238" spans="1:8" ht="15.75">
      <c r="A238" s="40">
        <v>705</v>
      </c>
      <c r="B238" s="80" t="s">
        <v>602</v>
      </c>
      <c r="C238" s="31">
        <v>2425924399</v>
      </c>
      <c r="D238" s="64">
        <v>69.85</v>
      </c>
      <c r="E238" s="10">
        <f t="shared" si="14"/>
        <v>3473048531</v>
      </c>
      <c r="F238" s="10"/>
      <c r="G238" s="10">
        <v>8788815</v>
      </c>
      <c r="H238" s="10">
        <f t="shared" si="15"/>
        <v>3481837346</v>
      </c>
    </row>
    <row r="239" spans="1:8" ht="15">
      <c r="A239" s="40">
        <v>706</v>
      </c>
      <c r="B239" s="30" t="s">
        <v>215</v>
      </c>
      <c r="C239" s="31">
        <v>807961100</v>
      </c>
      <c r="D239" s="64">
        <v>101.49</v>
      </c>
      <c r="E239" s="10">
        <f t="shared" si="14"/>
        <v>796099222</v>
      </c>
      <c r="F239" s="10"/>
      <c r="G239" s="10">
        <v>266538</v>
      </c>
      <c r="H239" s="10">
        <f t="shared" si="15"/>
        <v>796365760</v>
      </c>
    </row>
    <row r="240" spans="1:8" ht="15">
      <c r="A240" s="40">
        <v>707</v>
      </c>
      <c r="B240" s="30" t="s">
        <v>200</v>
      </c>
      <c r="C240" s="31">
        <v>3191707300</v>
      </c>
      <c r="D240" s="64">
        <v>87.69</v>
      </c>
      <c r="E240" s="10">
        <f t="shared" si="14"/>
        <v>3639762003</v>
      </c>
      <c r="F240" s="10"/>
      <c r="G240" s="10">
        <v>8385227</v>
      </c>
      <c r="H240" s="10">
        <f t="shared" si="15"/>
        <v>3648147230</v>
      </c>
    </row>
    <row r="241" spans="1:8" ht="15">
      <c r="A241" s="40">
        <v>708</v>
      </c>
      <c r="B241" s="30" t="s">
        <v>216</v>
      </c>
      <c r="C241" s="31">
        <v>1702522300</v>
      </c>
      <c r="D241" s="64">
        <v>89.58</v>
      </c>
      <c r="E241" s="10">
        <f t="shared" si="14"/>
        <v>1900560728</v>
      </c>
      <c r="F241" s="10"/>
      <c r="G241" s="10">
        <v>843800</v>
      </c>
      <c r="H241" s="10">
        <f t="shared" si="15"/>
        <v>1901404528</v>
      </c>
    </row>
    <row r="242" spans="1:8" ht="15">
      <c r="A242" s="40">
        <v>709</v>
      </c>
      <c r="B242" s="30" t="s">
        <v>591</v>
      </c>
      <c r="C242" s="31">
        <v>1824845662</v>
      </c>
      <c r="D242" s="64">
        <v>81.78</v>
      </c>
      <c r="E242" s="10">
        <f t="shared" si="14"/>
        <v>2231408244</v>
      </c>
      <c r="F242" s="10"/>
      <c r="G242" s="10">
        <v>7452768</v>
      </c>
      <c r="H242" s="10">
        <f t="shared" si="15"/>
        <v>2238861012</v>
      </c>
    </row>
    <row r="243" spans="1:8" ht="15">
      <c r="A243" s="40">
        <v>710</v>
      </c>
      <c r="B243" s="30" t="s">
        <v>217</v>
      </c>
      <c r="C243" s="31">
        <v>8585557400</v>
      </c>
      <c r="D243" s="64">
        <v>99.17</v>
      </c>
      <c r="E243" s="10">
        <f t="shared" si="14"/>
        <v>8657413936</v>
      </c>
      <c r="F243" s="10"/>
      <c r="G243" s="10">
        <v>11073038</v>
      </c>
      <c r="H243" s="10">
        <f t="shared" si="15"/>
        <v>8668486974</v>
      </c>
    </row>
    <row r="244" spans="1:8" ht="15">
      <c r="A244" s="40">
        <v>711</v>
      </c>
      <c r="B244" s="30" t="s">
        <v>218</v>
      </c>
      <c r="C244" s="31">
        <v>3865434300</v>
      </c>
      <c r="D244" s="64">
        <v>90.39</v>
      </c>
      <c r="E244" s="10">
        <f t="shared" si="14"/>
        <v>4276395951</v>
      </c>
      <c r="F244" s="10"/>
      <c r="G244" s="10">
        <v>2402526</v>
      </c>
      <c r="H244" s="10">
        <f t="shared" si="15"/>
        <v>4278798477</v>
      </c>
    </row>
    <row r="245" spans="1:8" ht="15">
      <c r="A245" s="40">
        <v>712</v>
      </c>
      <c r="B245" s="30" t="s">
        <v>219</v>
      </c>
      <c r="C245" s="31">
        <v>9722710100</v>
      </c>
      <c r="D245" s="64">
        <v>98.29</v>
      </c>
      <c r="E245" s="10">
        <f t="shared" si="14"/>
        <v>9891860922</v>
      </c>
      <c r="F245" s="10"/>
      <c r="G245" s="10">
        <v>7316000</v>
      </c>
      <c r="H245" s="10">
        <f t="shared" si="15"/>
        <v>9899176922</v>
      </c>
    </row>
    <row r="246" spans="1:8" ht="15">
      <c r="A246" s="40">
        <v>713</v>
      </c>
      <c r="B246" s="30" t="s">
        <v>220</v>
      </c>
      <c r="C246" s="31">
        <v>7071330600</v>
      </c>
      <c r="D246" s="64">
        <v>88.05</v>
      </c>
      <c r="E246" s="10">
        <f t="shared" si="14"/>
        <v>8031039864</v>
      </c>
      <c r="F246" s="10"/>
      <c r="G246" s="10">
        <v>9422700</v>
      </c>
      <c r="H246" s="10">
        <f t="shared" si="15"/>
        <v>8040462564</v>
      </c>
    </row>
    <row r="247" spans="1:8" ht="15.75">
      <c r="A247" s="40">
        <v>714</v>
      </c>
      <c r="B247" s="80" t="s">
        <v>603</v>
      </c>
      <c r="C247" s="31">
        <v>12270098280</v>
      </c>
      <c r="D247" s="64">
        <v>86.41</v>
      </c>
      <c r="E247" s="10">
        <f t="shared" si="14"/>
        <v>14199859137</v>
      </c>
      <c r="F247" s="10"/>
      <c r="G247" s="10">
        <v>77192600</v>
      </c>
      <c r="H247" s="10">
        <f t="shared" si="15"/>
        <v>14277051737</v>
      </c>
    </row>
    <row r="248" spans="1:8" ht="15">
      <c r="A248" s="40">
        <v>715</v>
      </c>
      <c r="B248" s="30" t="s">
        <v>221</v>
      </c>
      <c r="C248" s="31">
        <v>1639032300</v>
      </c>
      <c r="D248" s="64">
        <v>89.71</v>
      </c>
      <c r="E248" s="10">
        <f t="shared" si="14"/>
        <v>1827034110</v>
      </c>
      <c r="F248" s="10"/>
      <c r="G248" s="10">
        <v>477300</v>
      </c>
      <c r="H248" s="10">
        <f t="shared" si="15"/>
        <v>1827511410</v>
      </c>
    </row>
    <row r="249" spans="1:8" ht="15">
      <c r="A249" s="40">
        <v>716</v>
      </c>
      <c r="B249" s="30" t="s">
        <v>222</v>
      </c>
      <c r="C249" s="31">
        <v>3241701900</v>
      </c>
      <c r="D249" s="64">
        <v>77.18</v>
      </c>
      <c r="E249" s="10">
        <f t="shared" si="14"/>
        <v>4200183856</v>
      </c>
      <c r="F249" s="10"/>
      <c r="G249" s="10">
        <v>9100</v>
      </c>
      <c r="H249" s="10">
        <f t="shared" si="15"/>
        <v>4200192956</v>
      </c>
    </row>
    <row r="250" spans="1:8" ht="15.75">
      <c r="A250" s="40">
        <v>717</v>
      </c>
      <c r="B250" s="80" t="s">
        <v>604</v>
      </c>
      <c r="C250" s="31">
        <v>1287807100</v>
      </c>
      <c r="D250" s="64">
        <v>91.49</v>
      </c>
      <c r="E250" s="10">
        <f t="shared" si="14"/>
        <v>1407593289</v>
      </c>
      <c r="F250" s="10"/>
      <c r="G250" s="10">
        <v>3015611</v>
      </c>
      <c r="H250" s="10">
        <f t="shared" si="15"/>
        <v>1410608900</v>
      </c>
    </row>
    <row r="251" spans="1:8" ht="15">
      <c r="A251" s="40">
        <v>718</v>
      </c>
      <c r="B251" s="30" t="s">
        <v>223</v>
      </c>
      <c r="C251" s="31">
        <v>1659730400</v>
      </c>
      <c r="D251" s="64">
        <v>92.5</v>
      </c>
      <c r="E251" s="10">
        <f t="shared" si="14"/>
        <v>1794303135</v>
      </c>
      <c r="F251" s="10"/>
      <c r="G251" s="10">
        <v>1636315</v>
      </c>
      <c r="H251" s="10">
        <f t="shared" si="15"/>
        <v>1795939450</v>
      </c>
    </row>
    <row r="252" spans="1:8" ht="15">
      <c r="A252" s="40">
        <v>719</v>
      </c>
      <c r="B252" s="1" t="s">
        <v>224</v>
      </c>
      <c r="C252" s="23">
        <v>2834786700</v>
      </c>
      <c r="D252" s="13">
        <v>90.74</v>
      </c>
      <c r="E252" s="10">
        <f t="shared" si="14"/>
        <v>3124076152</v>
      </c>
      <c r="F252" s="10"/>
      <c r="G252" s="10">
        <v>4628216</v>
      </c>
      <c r="H252" s="10">
        <f t="shared" si="15"/>
        <v>3128704368</v>
      </c>
    </row>
    <row r="253" spans="1:8" ht="15">
      <c r="A253" s="40">
        <v>720</v>
      </c>
      <c r="B253" s="1" t="s">
        <v>225</v>
      </c>
      <c r="C253" s="23">
        <v>2393852700</v>
      </c>
      <c r="D253" s="13">
        <v>92.33</v>
      </c>
      <c r="E253" s="10">
        <f t="shared" si="14"/>
        <v>2592713852</v>
      </c>
      <c r="F253" s="10"/>
      <c r="G253" s="10">
        <v>1495000</v>
      </c>
      <c r="H253" s="10">
        <f t="shared" si="15"/>
        <v>2594208852</v>
      </c>
    </row>
    <row r="254" spans="1:8" ht="15">
      <c r="A254" s="40">
        <v>721</v>
      </c>
      <c r="B254" s="1" t="s">
        <v>226</v>
      </c>
      <c r="C254" s="23">
        <v>2280719500</v>
      </c>
      <c r="D254" s="13">
        <v>91</v>
      </c>
      <c r="E254" s="10">
        <f t="shared" si="14"/>
        <v>2506285165</v>
      </c>
      <c r="F254" s="10"/>
      <c r="G254" s="10">
        <v>1374300</v>
      </c>
      <c r="H254" s="10">
        <f t="shared" si="15"/>
        <v>2507659465</v>
      </c>
    </row>
    <row r="255" spans="1:8" ht="15">
      <c r="A255" s="40">
        <v>722</v>
      </c>
      <c r="B255" s="1" t="s">
        <v>227</v>
      </c>
      <c r="C255" s="23">
        <v>5569774430</v>
      </c>
      <c r="D255" s="13">
        <v>83.7</v>
      </c>
      <c r="E255" s="10">
        <f t="shared" si="14"/>
        <v>6654449737</v>
      </c>
      <c r="F255" s="10"/>
      <c r="G255" s="10">
        <v>9345372</v>
      </c>
      <c r="H255" s="10">
        <f t="shared" si="15"/>
        <v>6663795109</v>
      </c>
    </row>
    <row r="256" spans="1:8" ht="15">
      <c r="A256" s="40"/>
      <c r="B256" s="1"/>
      <c r="C256" s="10"/>
      <c r="D256" s="16"/>
      <c r="E256" s="10"/>
      <c r="F256" s="10"/>
      <c r="G256" s="10"/>
      <c r="H256" s="10"/>
    </row>
    <row r="257" spans="1:8" ht="15.75">
      <c r="A257" s="40"/>
      <c r="B257" s="21" t="s">
        <v>569</v>
      </c>
      <c r="C257" s="22">
        <f>SUM(C234:C256)</f>
        <v>84011576771</v>
      </c>
      <c r="D257" s="18">
        <f>((+C257/E257)*100)</f>
        <v>90.0111255210528</v>
      </c>
      <c r="E257" s="22">
        <f>SUM(E234:E256)</f>
        <v>93334658671</v>
      </c>
      <c r="F257" s="22">
        <f>SUM(F234:F256)</f>
        <v>0</v>
      </c>
      <c r="G257" s="22">
        <f>SUM(G234:G256)</f>
        <v>174502589</v>
      </c>
      <c r="H257" s="22">
        <f>SUM(H234:H256)</f>
        <v>93509161260</v>
      </c>
    </row>
    <row r="258" spans="1:8" ht="15">
      <c r="A258" s="40"/>
      <c r="B258" s="1"/>
      <c r="C258" s="10"/>
      <c r="D258" s="16"/>
      <c r="E258" s="10"/>
      <c r="F258" s="10"/>
      <c r="G258" s="10"/>
      <c r="H258" s="10"/>
    </row>
    <row r="259" spans="1:8" ht="9" customHeight="1">
      <c r="A259" s="50"/>
      <c r="B259" s="49"/>
      <c r="C259" s="45"/>
      <c r="D259" s="45"/>
      <c r="E259" s="45"/>
      <c r="F259" s="45"/>
      <c r="G259" s="45"/>
      <c r="H259" s="45"/>
    </row>
    <row r="260" spans="1:8" ht="15.75">
      <c r="A260" s="40"/>
      <c r="B260" s="56" t="s">
        <v>228</v>
      </c>
      <c r="C260" s="9"/>
      <c r="D260" s="13"/>
      <c r="E260" s="9"/>
      <c r="F260" s="9"/>
      <c r="G260" s="9"/>
      <c r="H260" s="9"/>
    </row>
    <row r="261" spans="1:8" ht="15">
      <c r="A261" s="40">
        <v>801</v>
      </c>
      <c r="B261" s="1" t="s">
        <v>229</v>
      </c>
      <c r="C261" s="23">
        <v>465511100</v>
      </c>
      <c r="D261" s="13">
        <v>94.53</v>
      </c>
      <c r="E261" s="10">
        <f aca="true" t="shared" si="16" ref="E261:E284">ROUND((+C261/D261*100),0)</f>
        <v>492448006</v>
      </c>
      <c r="F261" s="10"/>
      <c r="G261" s="10">
        <v>1232582</v>
      </c>
      <c r="H261" s="10">
        <f aca="true" t="shared" si="17" ref="H261:H284">+E261+G261</f>
        <v>493680588</v>
      </c>
    </row>
    <row r="262" spans="1:8" ht="15">
      <c r="A262" s="40">
        <v>802</v>
      </c>
      <c r="B262" s="1" t="s">
        <v>230</v>
      </c>
      <c r="C262" s="23">
        <v>2823774200</v>
      </c>
      <c r="D262" s="13">
        <v>93.87</v>
      </c>
      <c r="E262" s="10">
        <f t="shared" si="16"/>
        <v>3008175349</v>
      </c>
      <c r="F262" s="10"/>
      <c r="G262" s="10">
        <v>6218076</v>
      </c>
      <c r="H262" s="10">
        <f t="shared" si="17"/>
        <v>3014393425</v>
      </c>
    </row>
    <row r="263" spans="1:8" ht="15">
      <c r="A263" s="40">
        <v>803</v>
      </c>
      <c r="B263" s="1" t="s">
        <v>231</v>
      </c>
      <c r="C263" s="23">
        <v>1211054600</v>
      </c>
      <c r="D263" s="13">
        <v>98.74</v>
      </c>
      <c r="E263" s="10">
        <f t="shared" si="16"/>
        <v>1226508608</v>
      </c>
      <c r="F263" s="10"/>
      <c r="G263" s="10">
        <v>0</v>
      </c>
      <c r="H263" s="10">
        <f t="shared" si="17"/>
        <v>1226508608</v>
      </c>
    </row>
    <row r="264" spans="1:8" ht="15">
      <c r="A264" s="40">
        <v>804</v>
      </c>
      <c r="B264" s="1" t="s">
        <v>232</v>
      </c>
      <c r="C264" s="23">
        <v>373102300</v>
      </c>
      <c r="D264" s="13">
        <v>91.98</v>
      </c>
      <c r="E264" s="10">
        <f t="shared" si="16"/>
        <v>405634160</v>
      </c>
      <c r="F264" s="10"/>
      <c r="G264" s="10">
        <v>1148777</v>
      </c>
      <c r="H264" s="10">
        <f t="shared" si="17"/>
        <v>406782937</v>
      </c>
    </row>
    <row r="265" spans="1:8" ht="15">
      <c r="A265" s="40">
        <v>805</v>
      </c>
      <c r="B265" s="1" t="s">
        <v>233</v>
      </c>
      <c r="C265" s="23">
        <v>1228438700</v>
      </c>
      <c r="D265" s="13">
        <v>90.26</v>
      </c>
      <c r="E265" s="10">
        <f t="shared" si="16"/>
        <v>1361000111</v>
      </c>
      <c r="F265" s="10"/>
      <c r="G265" s="10">
        <v>2159754</v>
      </c>
      <c r="H265" s="10">
        <f t="shared" si="17"/>
        <v>1363159865</v>
      </c>
    </row>
    <row r="266" spans="1:8" ht="15">
      <c r="A266" s="40">
        <v>806</v>
      </c>
      <c r="B266" s="1" t="s">
        <v>234</v>
      </c>
      <c r="C266" s="23">
        <v>1258030700</v>
      </c>
      <c r="D266" s="13">
        <v>98.11</v>
      </c>
      <c r="E266" s="10">
        <f t="shared" si="16"/>
        <v>1282265518</v>
      </c>
      <c r="F266" s="10"/>
      <c r="G266" s="10">
        <v>5823166</v>
      </c>
      <c r="H266" s="10">
        <f t="shared" si="17"/>
        <v>1288088684</v>
      </c>
    </row>
    <row r="267" spans="1:8" ht="15">
      <c r="A267" s="40">
        <v>807</v>
      </c>
      <c r="B267" s="1" t="s">
        <v>201</v>
      </c>
      <c r="C267" s="23">
        <v>679184300</v>
      </c>
      <c r="D267" s="13">
        <v>96.05</v>
      </c>
      <c r="E267" s="10">
        <f t="shared" si="16"/>
        <v>707115357</v>
      </c>
      <c r="F267" s="10"/>
      <c r="G267" s="10">
        <v>41056831</v>
      </c>
      <c r="H267" s="10">
        <f t="shared" si="17"/>
        <v>748172188</v>
      </c>
    </row>
    <row r="268" spans="1:8" ht="15">
      <c r="A268" s="40">
        <v>808</v>
      </c>
      <c r="B268" s="1" t="s">
        <v>235</v>
      </c>
      <c r="C268" s="23">
        <v>1542931800</v>
      </c>
      <c r="D268" s="13">
        <v>95.02</v>
      </c>
      <c r="E268" s="10">
        <f t="shared" si="16"/>
        <v>1623796885</v>
      </c>
      <c r="F268" s="10"/>
      <c r="G268" s="10">
        <v>3052312</v>
      </c>
      <c r="H268" s="10">
        <f t="shared" si="17"/>
        <v>1626849197</v>
      </c>
    </row>
    <row r="269" spans="1:8" ht="15">
      <c r="A269" s="40">
        <v>809</v>
      </c>
      <c r="B269" s="1" t="s">
        <v>236</v>
      </c>
      <c r="C269" s="23">
        <v>1454409740</v>
      </c>
      <c r="D269" s="13">
        <v>94.44</v>
      </c>
      <c r="E269" s="10">
        <f t="shared" si="16"/>
        <v>1540035726</v>
      </c>
      <c r="F269" s="10"/>
      <c r="G269" s="10">
        <v>0</v>
      </c>
      <c r="H269" s="10">
        <f t="shared" si="17"/>
        <v>1540035726</v>
      </c>
    </row>
    <row r="270" spans="1:8" ht="15">
      <c r="A270" s="40">
        <v>810</v>
      </c>
      <c r="B270" s="1" t="s">
        <v>237</v>
      </c>
      <c r="C270" s="23">
        <v>1347665987</v>
      </c>
      <c r="D270" s="13">
        <v>90.53</v>
      </c>
      <c r="E270" s="10">
        <f t="shared" si="16"/>
        <v>1488640215</v>
      </c>
      <c r="F270" s="10"/>
      <c r="G270" s="10">
        <v>0</v>
      </c>
      <c r="H270" s="10">
        <f t="shared" si="17"/>
        <v>1488640215</v>
      </c>
    </row>
    <row r="271" spans="1:8" ht="15">
      <c r="A271" s="40">
        <v>811</v>
      </c>
      <c r="B271" s="1" t="s">
        <v>238</v>
      </c>
      <c r="C271" s="23">
        <v>2721975400</v>
      </c>
      <c r="D271" s="13">
        <v>97.41</v>
      </c>
      <c r="E271" s="10">
        <f t="shared" si="16"/>
        <v>2794349040</v>
      </c>
      <c r="F271" s="10"/>
      <c r="G271" s="10">
        <v>0</v>
      </c>
      <c r="H271" s="10">
        <f t="shared" si="17"/>
        <v>2794349040</v>
      </c>
    </row>
    <row r="272" spans="1:8" ht="15">
      <c r="A272" s="40">
        <v>812</v>
      </c>
      <c r="B272" s="1" t="s">
        <v>239</v>
      </c>
      <c r="C272" s="23">
        <v>158701200</v>
      </c>
      <c r="D272" s="13">
        <v>98.8</v>
      </c>
      <c r="E272" s="10">
        <f t="shared" si="16"/>
        <v>160628745</v>
      </c>
      <c r="F272" s="10"/>
      <c r="G272" s="10">
        <v>342774</v>
      </c>
      <c r="H272" s="10">
        <f t="shared" si="17"/>
        <v>160971519</v>
      </c>
    </row>
    <row r="273" spans="1:8" ht="15">
      <c r="A273" s="40">
        <v>813</v>
      </c>
      <c r="B273" s="1" t="s">
        <v>240</v>
      </c>
      <c r="C273" s="23">
        <v>132956900</v>
      </c>
      <c r="D273" s="13">
        <v>97.65</v>
      </c>
      <c r="E273" s="10">
        <f t="shared" si="16"/>
        <v>136156580</v>
      </c>
      <c r="F273" s="10"/>
      <c r="G273" s="10">
        <v>0</v>
      </c>
      <c r="H273" s="10">
        <f t="shared" si="17"/>
        <v>136156580</v>
      </c>
    </row>
    <row r="274" spans="1:8" ht="15">
      <c r="A274" s="40">
        <v>814</v>
      </c>
      <c r="B274" s="1" t="s">
        <v>241</v>
      </c>
      <c r="C274" s="23">
        <v>339411300</v>
      </c>
      <c r="D274" s="13">
        <v>105.26</v>
      </c>
      <c r="E274" s="10">
        <f t="shared" si="16"/>
        <v>322450409</v>
      </c>
      <c r="F274" s="10"/>
      <c r="G274" s="10">
        <v>0</v>
      </c>
      <c r="H274" s="10">
        <f t="shared" si="17"/>
        <v>322450409</v>
      </c>
    </row>
    <row r="275" spans="1:8" ht="15">
      <c r="A275" s="40">
        <v>815</v>
      </c>
      <c r="B275" s="1" t="s">
        <v>242</v>
      </c>
      <c r="C275" s="23">
        <v>568717700</v>
      </c>
      <c r="D275" s="13">
        <v>89.56</v>
      </c>
      <c r="E275" s="10">
        <f t="shared" si="16"/>
        <v>635013064</v>
      </c>
      <c r="F275" s="10"/>
      <c r="G275" s="10">
        <v>0</v>
      </c>
      <c r="H275" s="10">
        <f t="shared" si="17"/>
        <v>635013064</v>
      </c>
    </row>
    <row r="276" spans="1:8" ht="15">
      <c r="A276" s="40">
        <v>816</v>
      </c>
      <c r="B276" s="1" t="s">
        <v>243</v>
      </c>
      <c r="C276" s="23">
        <v>385735700</v>
      </c>
      <c r="D276" s="13">
        <v>92.25</v>
      </c>
      <c r="E276" s="10">
        <f t="shared" si="16"/>
        <v>418141680</v>
      </c>
      <c r="F276" s="10"/>
      <c r="G276" s="10">
        <v>0</v>
      </c>
      <c r="H276" s="10">
        <f t="shared" si="17"/>
        <v>418141680</v>
      </c>
    </row>
    <row r="277" spans="1:8" ht="15">
      <c r="A277" s="40">
        <v>817</v>
      </c>
      <c r="B277" s="1" t="s">
        <v>244</v>
      </c>
      <c r="C277" s="23">
        <v>172167600</v>
      </c>
      <c r="D277" s="13">
        <v>91.26</v>
      </c>
      <c r="E277" s="10">
        <f t="shared" si="16"/>
        <v>188656147</v>
      </c>
      <c r="F277" s="10"/>
      <c r="G277" s="10">
        <v>0</v>
      </c>
      <c r="H277" s="10">
        <f t="shared" si="17"/>
        <v>188656147</v>
      </c>
    </row>
    <row r="278" spans="1:8" ht="15">
      <c r="A278" s="40">
        <v>818</v>
      </c>
      <c r="B278" s="1" t="s">
        <v>96</v>
      </c>
      <c r="C278" s="23">
        <v>4706640565</v>
      </c>
      <c r="D278" s="13">
        <v>95.83</v>
      </c>
      <c r="E278" s="10">
        <f t="shared" si="16"/>
        <v>4911447944</v>
      </c>
      <c r="F278" s="10"/>
      <c r="G278" s="10">
        <v>4877481</v>
      </c>
      <c r="H278" s="10">
        <f t="shared" si="17"/>
        <v>4916325425</v>
      </c>
    </row>
    <row r="279" spans="1:8" ht="15">
      <c r="A279" s="40">
        <v>819</v>
      </c>
      <c r="B279" s="1" t="s">
        <v>245</v>
      </c>
      <c r="C279" s="23">
        <v>218200300</v>
      </c>
      <c r="D279" s="13">
        <v>97.81</v>
      </c>
      <c r="E279" s="10">
        <f t="shared" si="16"/>
        <v>223085881</v>
      </c>
      <c r="F279" s="10"/>
      <c r="G279" s="10">
        <v>0</v>
      </c>
      <c r="H279" s="10">
        <f t="shared" si="17"/>
        <v>223085881</v>
      </c>
    </row>
    <row r="280" spans="1:8" ht="15">
      <c r="A280" s="40">
        <v>820</v>
      </c>
      <c r="B280" s="1" t="s">
        <v>246</v>
      </c>
      <c r="C280" s="23">
        <v>2207090700</v>
      </c>
      <c r="D280" s="13">
        <v>92.54</v>
      </c>
      <c r="E280" s="10">
        <f t="shared" si="16"/>
        <v>2385012643</v>
      </c>
      <c r="F280" s="10"/>
      <c r="G280" s="10">
        <v>4752159</v>
      </c>
      <c r="H280" s="10">
        <f t="shared" si="17"/>
        <v>2389764802</v>
      </c>
    </row>
    <row r="281" spans="1:8" ht="15">
      <c r="A281" s="40">
        <v>821</v>
      </c>
      <c r="B281" s="1" t="s">
        <v>247</v>
      </c>
      <c r="C281" s="23">
        <v>231937300</v>
      </c>
      <c r="D281" s="13">
        <v>96.58</v>
      </c>
      <c r="E281" s="10">
        <f t="shared" si="16"/>
        <v>240150445</v>
      </c>
      <c r="F281" s="10"/>
      <c r="G281" s="10">
        <v>229833</v>
      </c>
      <c r="H281" s="10">
        <f t="shared" si="17"/>
        <v>240380278</v>
      </c>
    </row>
    <row r="282" spans="1:8" ht="15">
      <c r="A282" s="40">
        <v>822</v>
      </c>
      <c r="B282" s="1" t="s">
        <v>248</v>
      </c>
      <c r="C282" s="23">
        <v>565697500</v>
      </c>
      <c r="D282" s="13">
        <v>92.74</v>
      </c>
      <c r="E282" s="10">
        <f t="shared" si="16"/>
        <v>609982208</v>
      </c>
      <c r="F282" s="10"/>
      <c r="G282" s="10">
        <v>5071799</v>
      </c>
      <c r="H282" s="10">
        <f t="shared" si="17"/>
        <v>615054007</v>
      </c>
    </row>
    <row r="283" spans="1:8" ht="15">
      <c r="A283" s="40">
        <v>823</v>
      </c>
      <c r="B283" s="1" t="s">
        <v>249</v>
      </c>
      <c r="C283" s="23">
        <v>249376000</v>
      </c>
      <c r="D283" s="13">
        <v>96.71</v>
      </c>
      <c r="E283" s="10">
        <f t="shared" si="16"/>
        <v>257859580</v>
      </c>
      <c r="F283" s="10"/>
      <c r="G283" s="10">
        <v>641821</v>
      </c>
      <c r="H283" s="10">
        <f t="shared" si="17"/>
        <v>258501401</v>
      </c>
    </row>
    <row r="284" spans="1:8" ht="15">
      <c r="A284" s="40">
        <v>824</v>
      </c>
      <c r="B284" s="1" t="s">
        <v>250</v>
      </c>
      <c r="C284" s="23">
        <v>1347561510</v>
      </c>
      <c r="D284" s="13">
        <v>97.44</v>
      </c>
      <c r="E284" s="10">
        <f t="shared" si="16"/>
        <v>1382965425</v>
      </c>
      <c r="F284" s="10"/>
      <c r="G284" s="10">
        <v>0</v>
      </c>
      <c r="H284" s="10">
        <f t="shared" si="17"/>
        <v>1382965425</v>
      </c>
    </row>
    <row r="285" spans="1:8" ht="15">
      <c r="A285" s="40"/>
      <c r="B285" s="1"/>
      <c r="C285" s="10"/>
      <c r="D285" s="16"/>
      <c r="E285" s="10"/>
      <c r="F285" s="10"/>
      <c r="G285" s="10"/>
      <c r="H285" s="10"/>
    </row>
    <row r="286" spans="1:8" ht="15.75">
      <c r="A286" s="40"/>
      <c r="B286" s="21" t="s">
        <v>570</v>
      </c>
      <c r="C286" s="22">
        <f>SUM(C261:C285)</f>
        <v>26390273102</v>
      </c>
      <c r="D286" s="18">
        <f>((+C286/E286)*100)</f>
        <v>94.92385078978182</v>
      </c>
      <c r="E286" s="22">
        <f>SUM(E261:E285)</f>
        <v>27801519726</v>
      </c>
      <c r="F286" s="22">
        <f>SUM(F261:F285)</f>
        <v>0</v>
      </c>
      <c r="G286" s="22">
        <f>SUM(G261:G285)</f>
        <v>76607365</v>
      </c>
      <c r="H286" s="22">
        <f>SUM(H261:H285)</f>
        <v>27878127091</v>
      </c>
    </row>
    <row r="287" spans="1:8" ht="15">
      <c r="A287" s="40"/>
      <c r="B287" s="1"/>
      <c r="C287" s="10"/>
      <c r="D287" s="16"/>
      <c r="E287" s="10"/>
      <c r="F287" s="10"/>
      <c r="G287" s="10"/>
      <c r="H287" s="10"/>
    </row>
    <row r="288" spans="1:8" ht="9" customHeight="1">
      <c r="A288" s="50"/>
      <c r="B288" s="49"/>
      <c r="C288" s="45"/>
      <c r="D288" s="45"/>
      <c r="E288" s="45"/>
      <c r="F288" s="45"/>
      <c r="G288" s="45"/>
      <c r="H288" s="45"/>
    </row>
    <row r="289" spans="1:8" ht="15.75">
      <c r="A289" s="40"/>
      <c r="B289" s="56" t="s">
        <v>251</v>
      </c>
      <c r="C289" s="9"/>
      <c r="D289" s="13"/>
      <c r="E289" s="9"/>
      <c r="F289" s="9"/>
      <c r="G289" s="9"/>
      <c r="H289" s="9"/>
    </row>
    <row r="290" spans="1:8" ht="15">
      <c r="A290" s="40">
        <v>901</v>
      </c>
      <c r="B290" s="1" t="s">
        <v>252</v>
      </c>
      <c r="C290" s="23">
        <v>7570296700</v>
      </c>
      <c r="D290" s="13">
        <v>95.69</v>
      </c>
      <c r="E290" s="10">
        <f aca="true" t="shared" si="18" ref="E290:E301">ROUND((+C290/D290*100),0)</f>
        <v>7911272547</v>
      </c>
      <c r="F290" s="10"/>
      <c r="G290" s="10">
        <v>7803624</v>
      </c>
      <c r="H290" s="10">
        <f aca="true" t="shared" si="19" ref="H290:H301">+E290+G290</f>
        <v>7919076171</v>
      </c>
    </row>
    <row r="291" spans="1:8" ht="15">
      <c r="A291" s="40">
        <v>902</v>
      </c>
      <c r="B291" s="1" t="s">
        <v>253</v>
      </c>
      <c r="C291" s="23">
        <v>159114400</v>
      </c>
      <c r="D291" s="13">
        <v>71.3</v>
      </c>
      <c r="E291" s="10">
        <f t="shared" si="18"/>
        <v>223161851</v>
      </c>
      <c r="F291" s="10"/>
      <c r="G291" s="10">
        <v>129416</v>
      </c>
      <c r="H291" s="10">
        <f t="shared" si="19"/>
        <v>223291267</v>
      </c>
    </row>
    <row r="292" spans="1:8" ht="15">
      <c r="A292" s="40">
        <v>903</v>
      </c>
      <c r="B292" s="1" t="s">
        <v>254</v>
      </c>
      <c r="C292" s="23">
        <v>784601475</v>
      </c>
      <c r="D292" s="13">
        <v>65.3</v>
      </c>
      <c r="E292" s="10">
        <f t="shared" si="18"/>
        <v>1201533652</v>
      </c>
      <c r="F292" s="10"/>
      <c r="G292" s="10">
        <v>506232</v>
      </c>
      <c r="H292" s="10">
        <f t="shared" si="19"/>
        <v>1202039884</v>
      </c>
    </row>
    <row r="293" spans="1:8" ht="15">
      <c r="A293" s="40">
        <v>904</v>
      </c>
      <c r="B293" s="1" t="s">
        <v>255</v>
      </c>
      <c r="C293" s="23">
        <v>1527438850</v>
      </c>
      <c r="D293" s="13">
        <v>106.01</v>
      </c>
      <c r="E293" s="10">
        <f t="shared" si="18"/>
        <v>1440844118</v>
      </c>
      <c r="F293" s="10"/>
      <c r="G293" s="10">
        <v>1866234</v>
      </c>
      <c r="H293" s="10">
        <f t="shared" si="19"/>
        <v>1442710352</v>
      </c>
    </row>
    <row r="294" spans="1:8" ht="15">
      <c r="A294" s="40">
        <v>905</v>
      </c>
      <c r="B294" s="1" t="s">
        <v>256</v>
      </c>
      <c r="C294" s="23">
        <v>11794494050</v>
      </c>
      <c r="D294" s="13">
        <v>67.63</v>
      </c>
      <c r="E294" s="10">
        <f t="shared" si="18"/>
        <v>17439736877</v>
      </c>
      <c r="F294" s="10"/>
      <c r="G294" s="10">
        <v>5239867</v>
      </c>
      <c r="H294" s="10">
        <f t="shared" si="19"/>
        <v>17444976744</v>
      </c>
    </row>
    <row r="295" spans="1:8" ht="15">
      <c r="A295" s="40">
        <v>906</v>
      </c>
      <c r="B295" s="1" t="s">
        <v>257</v>
      </c>
      <c r="C295" s="23">
        <v>37935554975</v>
      </c>
      <c r="D295" s="13">
        <v>85.88</v>
      </c>
      <c r="E295" s="10">
        <f t="shared" si="18"/>
        <v>44172746827</v>
      </c>
      <c r="F295" s="10"/>
      <c r="G295" s="10">
        <v>59856994</v>
      </c>
      <c r="H295" s="10">
        <f t="shared" si="19"/>
        <v>44232603821</v>
      </c>
    </row>
    <row r="296" spans="1:8" ht="15">
      <c r="A296" s="40">
        <v>907</v>
      </c>
      <c r="B296" s="1" t="s">
        <v>258</v>
      </c>
      <c r="C296" s="23">
        <v>1092368090</v>
      </c>
      <c r="D296" s="13">
        <v>24.35</v>
      </c>
      <c r="E296" s="10">
        <f t="shared" si="18"/>
        <v>4486111253</v>
      </c>
      <c r="F296" s="10"/>
      <c r="G296" s="10">
        <v>2328057</v>
      </c>
      <c r="H296" s="10">
        <f t="shared" si="19"/>
        <v>4488439310</v>
      </c>
    </row>
    <row r="297" spans="1:8" ht="15">
      <c r="A297" s="40">
        <v>908</v>
      </c>
      <c r="B297" s="1" t="s">
        <v>259</v>
      </c>
      <c r="C297" s="23">
        <v>2560489967</v>
      </c>
      <c r="D297" s="13">
        <v>36.97</v>
      </c>
      <c r="E297" s="10">
        <f t="shared" si="18"/>
        <v>6925858715</v>
      </c>
      <c r="F297" s="10"/>
      <c r="G297" s="10">
        <v>3395036</v>
      </c>
      <c r="H297" s="10">
        <f t="shared" si="19"/>
        <v>6929253751</v>
      </c>
    </row>
    <row r="298" spans="1:8" ht="15">
      <c r="A298" s="40">
        <v>909</v>
      </c>
      <c r="B298" s="1" t="s">
        <v>260</v>
      </c>
      <c r="C298" s="23">
        <v>2817435475</v>
      </c>
      <c r="D298" s="13">
        <v>50.01</v>
      </c>
      <c r="E298" s="10">
        <f t="shared" si="18"/>
        <v>5633744201</v>
      </c>
      <c r="F298" s="10"/>
      <c r="G298" s="10">
        <v>3352759</v>
      </c>
      <c r="H298" s="10">
        <f t="shared" si="19"/>
        <v>5637096960</v>
      </c>
    </row>
    <row r="299" spans="1:8" ht="15">
      <c r="A299" s="40">
        <v>910</v>
      </c>
      <c r="B299" s="1" t="s">
        <v>261</v>
      </c>
      <c r="C299" s="23">
        <v>1518785960</v>
      </c>
      <c r="D299" s="13">
        <v>32.62</v>
      </c>
      <c r="E299" s="10">
        <f t="shared" si="18"/>
        <v>4655996199</v>
      </c>
      <c r="F299" s="10"/>
      <c r="G299" s="10">
        <v>5690245</v>
      </c>
      <c r="H299" s="10">
        <f t="shared" si="19"/>
        <v>4661686444</v>
      </c>
    </row>
    <row r="300" spans="1:8" ht="15">
      <c r="A300" s="40">
        <v>911</v>
      </c>
      <c r="B300" s="1" t="s">
        <v>262</v>
      </c>
      <c r="C300" s="23">
        <v>4105080500</v>
      </c>
      <c r="D300" s="13">
        <v>100.11</v>
      </c>
      <c r="E300" s="10">
        <f t="shared" si="18"/>
        <v>4100569873</v>
      </c>
      <c r="F300" s="10"/>
      <c r="G300" s="10">
        <v>2975838</v>
      </c>
      <c r="H300" s="10">
        <f t="shared" si="19"/>
        <v>4103545711</v>
      </c>
    </row>
    <row r="301" spans="1:8" ht="15">
      <c r="A301" s="40">
        <v>912</v>
      </c>
      <c r="B301" s="1" t="s">
        <v>263</v>
      </c>
      <c r="C301" s="23">
        <v>922373580</v>
      </c>
      <c r="D301" s="13">
        <v>26.72</v>
      </c>
      <c r="E301" s="10">
        <f t="shared" si="18"/>
        <v>3451996931</v>
      </c>
      <c r="F301" s="10"/>
      <c r="G301" s="10">
        <v>798901</v>
      </c>
      <c r="H301" s="10">
        <f t="shared" si="19"/>
        <v>3452795832</v>
      </c>
    </row>
    <row r="302" spans="1:8" ht="15">
      <c r="A302" s="40"/>
      <c r="B302" s="1"/>
      <c r="C302" s="10"/>
      <c r="D302" s="16"/>
      <c r="E302" s="10"/>
      <c r="F302" s="10"/>
      <c r="G302" s="10"/>
      <c r="H302" s="10"/>
    </row>
    <row r="303" spans="1:8" ht="15.75">
      <c r="A303" s="40"/>
      <c r="B303" s="21" t="s">
        <v>571</v>
      </c>
      <c r="C303" s="22">
        <f>SUM(C290:C302)</f>
        <v>72788034022</v>
      </c>
      <c r="D303" s="18">
        <f>((+C303/E303)*100)</f>
        <v>71.61105404125368</v>
      </c>
      <c r="E303" s="22">
        <f>SUM(E290:E302)</f>
        <v>101643573044</v>
      </c>
      <c r="F303" s="22">
        <f>SUM(F290:F302)</f>
        <v>0</v>
      </c>
      <c r="G303" s="22">
        <f>SUM(G290:G302)</f>
        <v>93943203</v>
      </c>
      <c r="H303" s="22">
        <f>SUM(H290:H302)</f>
        <v>101737516247</v>
      </c>
    </row>
    <row r="304" spans="1:8" ht="15">
      <c r="A304" s="40"/>
      <c r="B304" s="1"/>
      <c r="C304" s="9"/>
      <c r="D304" s="16"/>
      <c r="E304" s="9"/>
      <c r="F304" s="9"/>
      <c r="G304" s="9"/>
      <c r="H304" s="9"/>
    </row>
    <row r="305" spans="1:8" ht="9" customHeight="1">
      <c r="A305" s="50"/>
      <c r="B305" s="49"/>
      <c r="C305" s="54"/>
      <c r="D305" s="45"/>
      <c r="E305" s="54"/>
      <c r="F305" s="54"/>
      <c r="G305" s="54"/>
      <c r="H305" s="54"/>
    </row>
    <row r="306" spans="1:8" ht="15.75">
      <c r="A306" s="40"/>
      <c r="B306" s="56" t="s">
        <v>264</v>
      </c>
      <c r="C306" s="9"/>
      <c r="D306" s="13"/>
      <c r="E306" s="9"/>
      <c r="F306" s="9"/>
      <c r="G306" s="9"/>
      <c r="H306" s="9"/>
    </row>
    <row r="307" spans="1:8" ht="15">
      <c r="A307" s="40">
        <v>1001</v>
      </c>
      <c r="B307" s="1" t="s">
        <v>265</v>
      </c>
      <c r="C307" s="23">
        <v>719091300</v>
      </c>
      <c r="D307" s="13">
        <v>91.74</v>
      </c>
      <c r="E307" s="10">
        <f aca="true" t="shared" si="20" ref="E307:E332">ROUND((+C307/D307*100),0)</f>
        <v>783836167</v>
      </c>
      <c r="F307" s="10"/>
      <c r="G307" s="10">
        <v>169228</v>
      </c>
      <c r="H307" s="10">
        <f aca="true" t="shared" si="21" ref="H307:H332">+E307+G307</f>
        <v>784005395</v>
      </c>
    </row>
    <row r="308" spans="1:8" ht="15">
      <c r="A308" s="40">
        <v>1002</v>
      </c>
      <c r="B308" s="1" t="s">
        <v>266</v>
      </c>
      <c r="C308" s="23">
        <v>527035199</v>
      </c>
      <c r="D308" s="13">
        <v>89.35</v>
      </c>
      <c r="E308" s="10">
        <f t="shared" si="20"/>
        <v>589854727</v>
      </c>
      <c r="F308" s="10"/>
      <c r="G308" s="10">
        <v>94</v>
      </c>
      <c r="H308" s="10">
        <f t="shared" si="21"/>
        <v>589854821</v>
      </c>
    </row>
    <row r="309" spans="1:8" ht="15">
      <c r="A309" s="40">
        <v>1003</v>
      </c>
      <c r="B309" s="1" t="s">
        <v>267</v>
      </c>
      <c r="C309" s="23">
        <v>89714600</v>
      </c>
      <c r="D309" s="13">
        <v>89.64</v>
      </c>
      <c r="E309" s="10">
        <f t="shared" si="20"/>
        <v>100083222</v>
      </c>
      <c r="F309" s="10"/>
      <c r="G309" s="10">
        <v>95</v>
      </c>
      <c r="H309" s="10">
        <f t="shared" si="21"/>
        <v>100083317</v>
      </c>
    </row>
    <row r="310" spans="1:8" ht="15">
      <c r="A310" s="40">
        <v>1004</v>
      </c>
      <c r="B310" s="1" t="s">
        <v>268</v>
      </c>
      <c r="C310" s="23">
        <v>146585008</v>
      </c>
      <c r="D310" s="13">
        <v>96.68</v>
      </c>
      <c r="E310" s="10">
        <f t="shared" si="20"/>
        <v>151618751</v>
      </c>
      <c r="F310" s="10"/>
      <c r="G310" s="10">
        <v>100</v>
      </c>
      <c r="H310" s="10">
        <f t="shared" si="21"/>
        <v>151618851</v>
      </c>
    </row>
    <row r="311" spans="1:8" ht="15">
      <c r="A311" s="40">
        <v>1005</v>
      </c>
      <c r="B311" s="1" t="s">
        <v>593</v>
      </c>
      <c r="C311" s="23">
        <v>392357050</v>
      </c>
      <c r="D311" s="13">
        <v>93.49</v>
      </c>
      <c r="E311" s="10">
        <f t="shared" si="20"/>
        <v>419678094</v>
      </c>
      <c r="F311" s="10"/>
      <c r="G311" s="10">
        <v>0</v>
      </c>
      <c r="H311" s="10">
        <f t="shared" si="21"/>
        <v>419678094</v>
      </c>
    </row>
    <row r="312" spans="1:8" ht="15">
      <c r="A312" s="40">
        <v>1006</v>
      </c>
      <c r="B312" s="1" t="s">
        <v>269</v>
      </c>
      <c r="C312" s="23">
        <v>2149909400</v>
      </c>
      <c r="D312" s="13">
        <v>93.36</v>
      </c>
      <c r="E312" s="10">
        <f t="shared" si="20"/>
        <v>2302816410</v>
      </c>
      <c r="F312" s="10"/>
      <c r="G312" s="10">
        <v>0</v>
      </c>
      <c r="H312" s="10">
        <f t="shared" si="21"/>
        <v>2302816410</v>
      </c>
    </row>
    <row r="313" spans="1:8" ht="15">
      <c r="A313" s="40">
        <v>1007</v>
      </c>
      <c r="B313" s="1" t="s">
        <v>270</v>
      </c>
      <c r="C313" s="23">
        <v>803676430</v>
      </c>
      <c r="D313" s="13">
        <v>92.19</v>
      </c>
      <c r="E313" s="10">
        <f t="shared" si="20"/>
        <v>871760961</v>
      </c>
      <c r="F313" s="10"/>
      <c r="G313" s="10">
        <v>0</v>
      </c>
      <c r="H313" s="10">
        <f t="shared" si="21"/>
        <v>871760961</v>
      </c>
    </row>
    <row r="314" spans="1:8" ht="15">
      <c r="A314" s="40">
        <v>1008</v>
      </c>
      <c r="B314" s="1" t="s">
        <v>271</v>
      </c>
      <c r="C314" s="23">
        <v>670911885</v>
      </c>
      <c r="D314" s="13">
        <v>89.42</v>
      </c>
      <c r="E314" s="10">
        <f t="shared" si="20"/>
        <v>750292871</v>
      </c>
      <c r="F314" s="10"/>
      <c r="G314" s="10">
        <v>869008</v>
      </c>
      <c r="H314" s="10">
        <f t="shared" si="21"/>
        <v>751161879</v>
      </c>
    </row>
    <row r="315" spans="1:8" ht="15">
      <c r="A315" s="40">
        <v>1009</v>
      </c>
      <c r="B315" s="1" t="s">
        <v>272</v>
      </c>
      <c r="C315" s="23">
        <v>461954800</v>
      </c>
      <c r="D315" s="13">
        <v>105.91</v>
      </c>
      <c r="E315" s="10">
        <f t="shared" si="20"/>
        <v>436176754</v>
      </c>
      <c r="F315" s="10"/>
      <c r="G315" s="10">
        <v>0</v>
      </c>
      <c r="H315" s="10">
        <f t="shared" si="21"/>
        <v>436176754</v>
      </c>
    </row>
    <row r="316" spans="1:8" ht="15">
      <c r="A316" s="40">
        <v>1010</v>
      </c>
      <c r="B316" s="1" t="s">
        <v>233</v>
      </c>
      <c r="C316" s="23">
        <v>544115800</v>
      </c>
      <c r="D316" s="13">
        <v>100.21</v>
      </c>
      <c r="E316" s="10">
        <f t="shared" si="20"/>
        <v>542975551</v>
      </c>
      <c r="F316" s="10"/>
      <c r="G316" s="10">
        <v>1403600</v>
      </c>
      <c r="H316" s="10">
        <f t="shared" si="21"/>
        <v>544379151</v>
      </c>
    </row>
    <row r="317" spans="1:8" ht="15">
      <c r="A317" s="40">
        <v>1011</v>
      </c>
      <c r="B317" s="1" t="s">
        <v>273</v>
      </c>
      <c r="C317" s="23">
        <v>147310050</v>
      </c>
      <c r="D317" s="13">
        <v>86.4</v>
      </c>
      <c r="E317" s="10">
        <f t="shared" si="20"/>
        <v>170497743</v>
      </c>
      <c r="F317" s="10"/>
      <c r="G317" s="10">
        <v>0</v>
      </c>
      <c r="H317" s="10">
        <f t="shared" si="21"/>
        <v>170497743</v>
      </c>
    </row>
    <row r="318" spans="1:8" ht="15">
      <c r="A318" s="40">
        <v>1012</v>
      </c>
      <c r="B318" s="1" t="s">
        <v>274</v>
      </c>
      <c r="C318" s="23">
        <v>140002363</v>
      </c>
      <c r="D318" s="13">
        <v>81.94</v>
      </c>
      <c r="E318" s="10">
        <f t="shared" si="20"/>
        <v>170859608</v>
      </c>
      <c r="F318" s="10"/>
      <c r="G318" s="10">
        <v>0</v>
      </c>
      <c r="H318" s="10">
        <f t="shared" si="21"/>
        <v>170859608</v>
      </c>
    </row>
    <row r="319" spans="1:8" ht="15">
      <c r="A319" s="40">
        <v>1013</v>
      </c>
      <c r="B319" s="1" t="s">
        <v>275</v>
      </c>
      <c r="C319" s="23">
        <v>120780417</v>
      </c>
      <c r="D319" s="13">
        <v>95.96</v>
      </c>
      <c r="E319" s="10">
        <f t="shared" si="20"/>
        <v>125865378</v>
      </c>
      <c r="F319" s="10"/>
      <c r="G319" s="10">
        <v>0</v>
      </c>
      <c r="H319" s="10">
        <f t="shared" si="21"/>
        <v>125865378</v>
      </c>
    </row>
    <row r="320" spans="1:8" ht="15">
      <c r="A320" s="40">
        <v>1014</v>
      </c>
      <c r="B320" s="1" t="s">
        <v>276</v>
      </c>
      <c r="C320" s="23">
        <v>333297500</v>
      </c>
      <c r="D320" s="13">
        <v>95.29</v>
      </c>
      <c r="E320" s="10">
        <f t="shared" si="20"/>
        <v>349771749</v>
      </c>
      <c r="F320" s="10"/>
      <c r="G320" s="10">
        <v>0</v>
      </c>
      <c r="H320" s="10">
        <f t="shared" si="21"/>
        <v>349771749</v>
      </c>
    </row>
    <row r="321" spans="1:8" ht="15">
      <c r="A321" s="40">
        <v>1015</v>
      </c>
      <c r="B321" s="1" t="s">
        <v>277</v>
      </c>
      <c r="C321" s="23">
        <v>627974541</v>
      </c>
      <c r="D321" s="13">
        <v>90.79</v>
      </c>
      <c r="E321" s="10">
        <f t="shared" si="20"/>
        <v>691678093</v>
      </c>
      <c r="F321" s="10"/>
      <c r="G321" s="10">
        <v>1127501</v>
      </c>
      <c r="H321" s="10">
        <f t="shared" si="21"/>
        <v>692805594</v>
      </c>
    </row>
    <row r="322" spans="1:8" ht="15">
      <c r="A322" s="40">
        <v>1016</v>
      </c>
      <c r="B322" s="1" t="s">
        <v>278</v>
      </c>
      <c r="C322" s="23">
        <v>618675995</v>
      </c>
      <c r="D322" s="13">
        <v>97.32</v>
      </c>
      <c r="E322" s="10">
        <f t="shared" si="20"/>
        <v>635713106</v>
      </c>
      <c r="F322" s="10"/>
      <c r="G322" s="10">
        <v>0</v>
      </c>
      <c r="H322" s="10">
        <f t="shared" si="21"/>
        <v>635713106</v>
      </c>
    </row>
    <row r="323" spans="1:8" ht="15">
      <c r="A323" s="40">
        <v>1017</v>
      </c>
      <c r="B323" s="1" t="s">
        <v>279</v>
      </c>
      <c r="C323" s="23">
        <v>795337992</v>
      </c>
      <c r="D323" s="13">
        <v>97.12</v>
      </c>
      <c r="E323" s="10">
        <f t="shared" si="20"/>
        <v>818922974</v>
      </c>
      <c r="F323" s="10"/>
      <c r="G323" s="10">
        <v>0</v>
      </c>
      <c r="H323" s="10">
        <f t="shared" si="21"/>
        <v>818922974</v>
      </c>
    </row>
    <row r="324" spans="1:8" ht="15">
      <c r="A324" s="40">
        <v>1018</v>
      </c>
      <c r="B324" s="1" t="s">
        <v>280</v>
      </c>
      <c r="C324" s="23">
        <v>278839303</v>
      </c>
      <c r="D324" s="13">
        <v>97.82</v>
      </c>
      <c r="E324" s="10">
        <f t="shared" si="20"/>
        <v>285053469</v>
      </c>
      <c r="F324" s="10"/>
      <c r="G324" s="10">
        <v>0</v>
      </c>
      <c r="H324" s="10">
        <f t="shared" si="21"/>
        <v>285053469</v>
      </c>
    </row>
    <row r="325" spans="1:8" ht="15">
      <c r="A325" s="40">
        <v>1019</v>
      </c>
      <c r="B325" s="1" t="s">
        <v>281</v>
      </c>
      <c r="C325" s="23">
        <v>934449400</v>
      </c>
      <c r="D325" s="13">
        <v>99.27</v>
      </c>
      <c r="E325" s="10">
        <f t="shared" si="20"/>
        <v>941321044</v>
      </c>
      <c r="F325" s="10"/>
      <c r="G325" s="10">
        <v>94882</v>
      </c>
      <c r="H325" s="10">
        <f t="shared" si="21"/>
        <v>941415926</v>
      </c>
    </row>
    <row r="326" spans="1:8" ht="15">
      <c r="A326" s="40">
        <v>1020</v>
      </c>
      <c r="B326" s="1" t="s">
        <v>282</v>
      </c>
      <c r="C326" s="23">
        <v>116388441</v>
      </c>
      <c r="D326" s="13">
        <v>95.71</v>
      </c>
      <c r="E326" s="10">
        <f t="shared" si="20"/>
        <v>121605309</v>
      </c>
      <c r="F326" s="10"/>
      <c r="G326" s="10">
        <v>183074</v>
      </c>
      <c r="H326" s="10">
        <f t="shared" si="21"/>
        <v>121788383</v>
      </c>
    </row>
    <row r="327" spans="1:8" ht="15">
      <c r="A327" s="40">
        <v>1021</v>
      </c>
      <c r="B327" s="1" t="s">
        <v>283</v>
      </c>
      <c r="C327" s="23">
        <v>4139786500</v>
      </c>
      <c r="D327" s="13">
        <v>95.37</v>
      </c>
      <c r="E327" s="10">
        <f t="shared" si="20"/>
        <v>4340763867</v>
      </c>
      <c r="F327" s="10"/>
      <c r="G327" s="10">
        <v>0</v>
      </c>
      <c r="H327" s="10">
        <f t="shared" si="21"/>
        <v>4340763867</v>
      </c>
    </row>
    <row r="328" spans="1:8" ht="15">
      <c r="A328" s="40">
        <v>1022</v>
      </c>
      <c r="B328" s="1" t="s">
        <v>284</v>
      </c>
      <c r="C328" s="23">
        <v>2628792900</v>
      </c>
      <c r="D328" s="13">
        <v>83.07</v>
      </c>
      <c r="E328" s="10">
        <f t="shared" si="20"/>
        <v>3164551463</v>
      </c>
      <c r="F328" s="10"/>
      <c r="G328" s="10">
        <v>477438</v>
      </c>
      <c r="H328" s="10">
        <f t="shared" si="21"/>
        <v>3165028901</v>
      </c>
    </row>
    <row r="329" spans="1:8" ht="15">
      <c r="A329" s="40">
        <v>1023</v>
      </c>
      <c r="B329" s="1" t="s">
        <v>285</v>
      </c>
      <c r="C329" s="23">
        <v>91487500</v>
      </c>
      <c r="D329" s="13">
        <v>103.54</v>
      </c>
      <c r="E329" s="10">
        <f t="shared" si="20"/>
        <v>88359571</v>
      </c>
      <c r="F329" s="10"/>
      <c r="G329" s="10">
        <v>0</v>
      </c>
      <c r="H329" s="10">
        <f t="shared" si="21"/>
        <v>88359571</v>
      </c>
    </row>
    <row r="330" spans="1:8" ht="15">
      <c r="A330" s="40">
        <v>1024</v>
      </c>
      <c r="B330" s="1" t="s">
        <v>286</v>
      </c>
      <c r="C330" s="23">
        <v>1577942900</v>
      </c>
      <c r="D330" s="13">
        <v>98.92</v>
      </c>
      <c r="E330" s="10">
        <f t="shared" si="20"/>
        <v>1595170744</v>
      </c>
      <c r="F330" s="10"/>
      <c r="G330" s="10">
        <v>0</v>
      </c>
      <c r="H330" s="10">
        <f t="shared" si="21"/>
        <v>1595170744</v>
      </c>
    </row>
    <row r="331" spans="1:8" ht="15">
      <c r="A331" s="40">
        <v>1025</v>
      </c>
      <c r="B331" s="1" t="s">
        <v>287</v>
      </c>
      <c r="C331" s="23">
        <v>697505632</v>
      </c>
      <c r="D331" s="13">
        <v>82.42</v>
      </c>
      <c r="E331" s="10">
        <f t="shared" si="20"/>
        <v>846282009</v>
      </c>
      <c r="F331" s="10"/>
      <c r="G331" s="10">
        <v>0</v>
      </c>
      <c r="H331" s="10">
        <f t="shared" si="21"/>
        <v>846282009</v>
      </c>
    </row>
    <row r="332" spans="1:8" ht="15">
      <c r="A332" s="40">
        <v>1026</v>
      </c>
      <c r="B332" s="1" t="s">
        <v>288</v>
      </c>
      <c r="C332" s="23">
        <v>544858309</v>
      </c>
      <c r="D332" s="13">
        <v>100.79</v>
      </c>
      <c r="E332" s="10">
        <f t="shared" si="20"/>
        <v>540587666</v>
      </c>
      <c r="F332" s="10"/>
      <c r="G332" s="10">
        <v>616155</v>
      </c>
      <c r="H332" s="10">
        <f t="shared" si="21"/>
        <v>541203821</v>
      </c>
    </row>
    <row r="333" spans="1:8" ht="15">
      <c r="A333" s="40"/>
      <c r="B333" s="1"/>
      <c r="C333" s="10"/>
      <c r="D333" s="16"/>
      <c r="E333" s="9"/>
      <c r="F333" s="10"/>
      <c r="G333" s="10"/>
      <c r="H333" s="10"/>
    </row>
    <row r="334" spans="1:8" ht="15.75">
      <c r="A334" s="40"/>
      <c r="B334" s="21" t="s">
        <v>572</v>
      </c>
      <c r="C334" s="22">
        <f>SUM(C307:C333)</f>
        <v>20298781215</v>
      </c>
      <c r="D334" s="18">
        <f>((+C334/E334)*100)</f>
        <v>92.95974887449509</v>
      </c>
      <c r="E334" s="22">
        <f>SUM(E307:E333)</f>
        <v>21836097301</v>
      </c>
      <c r="F334" s="22">
        <f>SUM(F307:F333)</f>
        <v>0</v>
      </c>
      <c r="G334" s="22">
        <f>SUM(G307:G333)</f>
        <v>4941175</v>
      </c>
      <c r="H334" s="22">
        <f>SUM(H307:H333)</f>
        <v>21841038476</v>
      </c>
    </row>
    <row r="335" spans="1:8" ht="15">
      <c r="A335" s="40"/>
      <c r="B335" s="1"/>
      <c r="C335" s="9"/>
      <c r="D335" s="16"/>
      <c r="E335" s="9"/>
      <c r="F335" s="9"/>
      <c r="G335" s="9"/>
      <c r="H335" s="9"/>
    </row>
    <row r="336" spans="1:8" ht="9" customHeight="1">
      <c r="A336" s="50"/>
      <c r="B336" s="49"/>
      <c r="C336" s="54"/>
      <c r="D336" s="45"/>
      <c r="E336" s="54"/>
      <c r="F336" s="54"/>
      <c r="G336" s="54"/>
      <c r="H336" s="54"/>
    </row>
    <row r="337" spans="1:8" ht="14.25" customHeight="1">
      <c r="A337" s="40"/>
      <c r="B337" s="56" t="s">
        <v>289</v>
      </c>
      <c r="C337" s="9"/>
      <c r="D337" s="13"/>
      <c r="E337" s="9"/>
      <c r="F337" s="9"/>
      <c r="G337" s="9"/>
      <c r="H337" s="9"/>
    </row>
    <row r="338" spans="1:9" ht="15">
      <c r="A338" s="40">
        <v>1101</v>
      </c>
      <c r="B338" s="1" t="s">
        <v>290</v>
      </c>
      <c r="C338" s="23">
        <v>2816664350</v>
      </c>
      <c r="D338" s="13">
        <v>95.1</v>
      </c>
      <c r="E338" s="10">
        <f aca="true" t="shared" si="22" ref="E338:E349">ROUND((+C338/D338*100),0)</f>
        <v>2961792166</v>
      </c>
      <c r="F338" s="10"/>
      <c r="G338" s="10">
        <v>4443653</v>
      </c>
      <c r="H338" s="10">
        <f aca="true" t="shared" si="23" ref="H338:H349">+E338+G338</f>
        <v>2966235819</v>
      </c>
      <c r="I338" s="32"/>
    </row>
    <row r="339" spans="1:9" ht="15">
      <c r="A339" s="40">
        <v>1102</v>
      </c>
      <c r="B339" s="1" t="s">
        <v>291</v>
      </c>
      <c r="C339" s="23">
        <v>3268213175</v>
      </c>
      <c r="D339" s="13">
        <v>100.75</v>
      </c>
      <c r="E339" s="10">
        <f t="shared" si="22"/>
        <v>3243884045</v>
      </c>
      <c r="F339" s="10"/>
      <c r="G339" s="33">
        <v>13986162</v>
      </c>
      <c r="H339" s="10">
        <f t="shared" si="23"/>
        <v>3257870207</v>
      </c>
      <c r="I339" s="32"/>
    </row>
    <row r="340" spans="1:9" ht="15">
      <c r="A340" s="40">
        <v>1103</v>
      </c>
      <c r="B340" s="1" t="s">
        <v>18</v>
      </c>
      <c r="C340" s="23">
        <v>8658399290</v>
      </c>
      <c r="D340" s="13">
        <v>93.75</v>
      </c>
      <c r="E340" s="10">
        <f t="shared" si="22"/>
        <v>9235625909</v>
      </c>
      <c r="F340" s="10"/>
      <c r="G340" s="10">
        <v>27032655</v>
      </c>
      <c r="H340" s="10">
        <f t="shared" si="23"/>
        <v>9262658564</v>
      </c>
      <c r="I340" s="32"/>
    </row>
    <row r="341" spans="1:9" ht="15">
      <c r="A341" s="40">
        <v>1104</v>
      </c>
      <c r="B341" s="1" t="s">
        <v>292</v>
      </c>
      <c r="C341" s="23">
        <v>391402400</v>
      </c>
      <c r="D341" s="13">
        <v>86.44</v>
      </c>
      <c r="E341" s="10">
        <f t="shared" si="22"/>
        <v>452802406</v>
      </c>
      <c r="F341" s="10"/>
      <c r="G341" s="10">
        <v>3284099</v>
      </c>
      <c r="H341" s="10">
        <f t="shared" si="23"/>
        <v>456086505</v>
      </c>
      <c r="I341" s="32"/>
    </row>
    <row r="342" spans="1:9" ht="15">
      <c r="A342" s="40">
        <v>1105</v>
      </c>
      <c r="B342" s="1" t="s">
        <v>293</v>
      </c>
      <c r="C342" s="23">
        <v>317263500</v>
      </c>
      <c r="D342" s="13">
        <v>92.37</v>
      </c>
      <c r="E342" s="10">
        <f t="shared" si="22"/>
        <v>343470283</v>
      </c>
      <c r="F342" s="10"/>
      <c r="G342" s="10">
        <v>0</v>
      </c>
      <c r="H342" s="10">
        <f t="shared" si="23"/>
        <v>343470283</v>
      </c>
      <c r="I342" s="32"/>
    </row>
    <row r="343" spans="1:9" ht="15">
      <c r="A343" s="40">
        <v>1106</v>
      </c>
      <c r="B343" s="1" t="s">
        <v>202</v>
      </c>
      <c r="C343" s="23">
        <v>3919619970</v>
      </c>
      <c r="D343" s="13">
        <v>94.19</v>
      </c>
      <c r="E343" s="10">
        <f t="shared" si="22"/>
        <v>4161397144</v>
      </c>
      <c r="F343" s="10"/>
      <c r="G343" s="10">
        <v>5228162</v>
      </c>
      <c r="H343" s="10">
        <f t="shared" si="23"/>
        <v>4166625306</v>
      </c>
      <c r="I343" s="32"/>
    </row>
    <row r="344" spans="1:9" ht="15">
      <c r="A344" s="40">
        <v>1107</v>
      </c>
      <c r="B344" s="1" t="s">
        <v>203</v>
      </c>
      <c r="C344" s="23">
        <v>4623741700</v>
      </c>
      <c r="D344" s="13">
        <v>91.58</v>
      </c>
      <c r="E344" s="10">
        <f t="shared" si="22"/>
        <v>5048855318</v>
      </c>
      <c r="F344" s="10"/>
      <c r="G344" s="10">
        <v>6781547</v>
      </c>
      <c r="H344" s="10">
        <f t="shared" si="23"/>
        <v>5055636865</v>
      </c>
      <c r="I344" s="32"/>
    </row>
    <row r="345" spans="1:9" ht="15">
      <c r="A345" s="40">
        <v>1108</v>
      </c>
      <c r="B345" s="1" t="s">
        <v>294</v>
      </c>
      <c r="C345" s="23">
        <v>508958100</v>
      </c>
      <c r="D345" s="13">
        <v>98.58</v>
      </c>
      <c r="E345" s="10">
        <f t="shared" si="22"/>
        <v>516289410</v>
      </c>
      <c r="F345" s="10"/>
      <c r="G345" s="10">
        <v>2026596</v>
      </c>
      <c r="H345" s="10">
        <f t="shared" si="23"/>
        <v>518316006</v>
      </c>
      <c r="I345" s="32"/>
    </row>
    <row r="346" spans="1:9" ht="15">
      <c r="A346" s="40">
        <v>1111</v>
      </c>
      <c r="B346" s="1" t="s">
        <v>295</v>
      </c>
      <c r="C346" s="23">
        <v>2221113710</v>
      </c>
      <c r="D346" s="13">
        <v>95.05</v>
      </c>
      <c r="E346" s="10">
        <f t="shared" si="22"/>
        <v>2336784545</v>
      </c>
      <c r="F346" s="10"/>
      <c r="G346" s="10">
        <v>16468481</v>
      </c>
      <c r="H346" s="10">
        <f t="shared" si="23"/>
        <v>2353253026</v>
      </c>
      <c r="I346" s="32"/>
    </row>
    <row r="347" spans="1:9" ht="15">
      <c r="A347" s="40">
        <v>1112</v>
      </c>
      <c r="B347" s="1" t="s">
        <v>588</v>
      </c>
      <c r="C347" s="23">
        <v>2625132740</v>
      </c>
      <c r="D347" s="13">
        <v>93.34</v>
      </c>
      <c r="E347" s="10">
        <f t="shared" si="22"/>
        <v>2812441333</v>
      </c>
      <c r="F347" s="10"/>
      <c r="G347" s="10">
        <v>3048065</v>
      </c>
      <c r="H347" s="10">
        <f t="shared" si="23"/>
        <v>2815489398</v>
      </c>
      <c r="I347" s="32"/>
    </row>
    <row r="348" spans="1:9" ht="15">
      <c r="A348" s="40">
        <v>1113</v>
      </c>
      <c r="B348" s="1" t="s">
        <v>296</v>
      </c>
      <c r="C348" s="23">
        <v>6022096304</v>
      </c>
      <c r="D348" s="13">
        <v>87.89</v>
      </c>
      <c r="E348" s="10">
        <f t="shared" si="22"/>
        <v>6851856075</v>
      </c>
      <c r="F348" s="10"/>
      <c r="G348" s="10">
        <v>11452233</v>
      </c>
      <c r="H348" s="10">
        <f t="shared" si="23"/>
        <v>6863308308</v>
      </c>
      <c r="I348" s="32"/>
    </row>
    <row r="349" spans="1:9" ht="15">
      <c r="A349" s="40">
        <v>1114</v>
      </c>
      <c r="B349" s="1" t="s">
        <v>592</v>
      </c>
      <c r="C349" s="23">
        <v>7191166300</v>
      </c>
      <c r="D349" s="28">
        <v>82.33</v>
      </c>
      <c r="E349" s="10">
        <f t="shared" si="22"/>
        <v>8734563707</v>
      </c>
      <c r="F349" s="10"/>
      <c r="G349" s="10">
        <v>8343297</v>
      </c>
      <c r="H349" s="10">
        <f t="shared" si="23"/>
        <v>8742907004</v>
      </c>
      <c r="I349" s="32"/>
    </row>
    <row r="350" spans="1:9" ht="15.75">
      <c r="A350" s="40"/>
      <c r="B350" s="21" t="s">
        <v>573</v>
      </c>
      <c r="C350" s="22">
        <f>SUM(C338:C349)</f>
        <v>42563771539</v>
      </c>
      <c r="D350" s="18">
        <f>((+C350/E350)*100)</f>
        <v>91.14344357515324</v>
      </c>
      <c r="E350" s="22">
        <f>SUM(E338:E349)</f>
        <v>46699762341</v>
      </c>
      <c r="F350" s="22">
        <f>SUM(F338:F349)</f>
        <v>0</v>
      </c>
      <c r="G350" s="22">
        <f>SUM(G338:G349)</f>
        <v>102094950</v>
      </c>
      <c r="H350" s="22">
        <f>SUM(H338:H349)</f>
        <v>46801857291</v>
      </c>
      <c r="I350" s="32"/>
    </row>
    <row r="351" spans="1:8" ht="15">
      <c r="A351" s="40"/>
      <c r="B351" s="1"/>
      <c r="C351" s="9"/>
      <c r="D351" s="16"/>
      <c r="E351" s="9"/>
      <c r="F351" s="9"/>
      <c r="G351" s="9"/>
      <c r="H351" s="9"/>
    </row>
    <row r="352" spans="1:8" ht="11.25" customHeight="1">
      <c r="A352" s="50"/>
      <c r="B352" s="49"/>
      <c r="C352" s="54"/>
      <c r="D352" s="45"/>
      <c r="E352" s="54"/>
      <c r="F352" s="54"/>
      <c r="G352" s="54"/>
      <c r="H352" s="54"/>
    </row>
    <row r="353" spans="1:8" ht="15.75">
      <c r="A353" s="40"/>
      <c r="B353" s="56" t="s">
        <v>297</v>
      </c>
      <c r="C353" s="9"/>
      <c r="D353" s="13"/>
      <c r="E353" s="9"/>
      <c r="F353" s="9"/>
      <c r="G353" s="9"/>
      <c r="H353" s="9"/>
    </row>
    <row r="354" spans="1:8" ht="15.75" customHeight="1">
      <c r="A354" s="40">
        <v>1201</v>
      </c>
      <c r="B354" s="1" t="s">
        <v>298</v>
      </c>
      <c r="C354" s="23">
        <v>2446814583</v>
      </c>
      <c r="D354" s="13">
        <v>87.72</v>
      </c>
      <c r="E354" s="10">
        <f aca="true" t="shared" si="24" ref="E354:E378">ROUND((+C354/D354*100),0)</f>
        <v>2789346310</v>
      </c>
      <c r="F354" s="10"/>
      <c r="G354" s="10">
        <v>0</v>
      </c>
      <c r="H354" s="10">
        <f aca="true" t="shared" si="25" ref="H354:H378">+E354+G354</f>
        <v>2789346310</v>
      </c>
    </row>
    <row r="355" spans="1:8" ht="15">
      <c r="A355" s="40">
        <v>1202</v>
      </c>
      <c r="B355" s="1" t="s">
        <v>299</v>
      </c>
      <c r="C355" s="23">
        <v>1836590500</v>
      </c>
      <c r="D355" s="13">
        <v>91.76</v>
      </c>
      <c r="E355" s="10">
        <f t="shared" si="24"/>
        <v>2001515366</v>
      </c>
      <c r="F355" s="10"/>
      <c r="G355" s="10">
        <v>1974681</v>
      </c>
      <c r="H355" s="10">
        <f t="shared" si="25"/>
        <v>2003490047</v>
      </c>
    </row>
    <row r="356" spans="1:8" ht="15">
      <c r="A356" s="40">
        <v>1203</v>
      </c>
      <c r="B356" s="1" t="s">
        <v>300</v>
      </c>
      <c r="C356" s="23">
        <v>650278600</v>
      </c>
      <c r="D356" s="13">
        <v>96.48</v>
      </c>
      <c r="E356" s="10">
        <f t="shared" si="24"/>
        <v>674003524</v>
      </c>
      <c r="F356" s="10"/>
      <c r="G356" s="10">
        <v>100</v>
      </c>
      <c r="H356" s="10">
        <f t="shared" si="25"/>
        <v>674003624</v>
      </c>
    </row>
    <row r="357" spans="1:8" ht="15">
      <c r="A357" s="40">
        <v>1204</v>
      </c>
      <c r="B357" s="1" t="s">
        <v>301</v>
      </c>
      <c r="C357" s="23">
        <v>1899237050</v>
      </c>
      <c r="D357" s="13">
        <v>24.82</v>
      </c>
      <c r="E357" s="10">
        <f t="shared" si="24"/>
        <v>7652042909</v>
      </c>
      <c r="F357" s="10"/>
      <c r="G357" s="10">
        <v>2321388</v>
      </c>
      <c r="H357" s="10">
        <f t="shared" si="25"/>
        <v>7654364297</v>
      </c>
    </row>
    <row r="358" spans="1:8" ht="15">
      <c r="A358" s="40">
        <v>1205</v>
      </c>
      <c r="B358" s="1" t="s">
        <v>302</v>
      </c>
      <c r="C358" s="23">
        <v>7255881050</v>
      </c>
      <c r="D358" s="13">
        <v>40.25</v>
      </c>
      <c r="E358" s="10">
        <f t="shared" si="24"/>
        <v>18027033665</v>
      </c>
      <c r="F358" s="10"/>
      <c r="G358" s="10">
        <v>5624016</v>
      </c>
      <c r="H358" s="10">
        <f t="shared" si="25"/>
        <v>18032657681</v>
      </c>
    </row>
    <row r="359" spans="1:8" ht="15">
      <c r="A359" s="40">
        <v>1206</v>
      </c>
      <c r="B359" s="1" t="s">
        <v>303</v>
      </c>
      <c r="C359" s="23">
        <v>185387800</v>
      </c>
      <c r="D359" s="13">
        <v>82.47</v>
      </c>
      <c r="E359" s="10">
        <f t="shared" si="24"/>
        <v>224794228</v>
      </c>
      <c r="F359" s="10"/>
      <c r="G359" s="10">
        <v>198758</v>
      </c>
      <c r="H359" s="10">
        <f t="shared" si="25"/>
        <v>224992986</v>
      </c>
    </row>
    <row r="360" spans="1:8" ht="15">
      <c r="A360" s="40">
        <v>1207</v>
      </c>
      <c r="B360" s="1" t="s">
        <v>304</v>
      </c>
      <c r="C360" s="23">
        <v>582981100</v>
      </c>
      <c r="D360" s="13">
        <v>41.41</v>
      </c>
      <c r="E360" s="10">
        <f t="shared" si="24"/>
        <v>1407826853</v>
      </c>
      <c r="F360" s="10"/>
      <c r="G360" s="10">
        <v>41</v>
      </c>
      <c r="H360" s="10">
        <f t="shared" si="25"/>
        <v>1407826894</v>
      </c>
    </row>
    <row r="361" spans="1:8" ht="15">
      <c r="A361" s="40">
        <v>1208</v>
      </c>
      <c r="B361" s="1" t="s">
        <v>305</v>
      </c>
      <c r="C361" s="23">
        <v>237328600</v>
      </c>
      <c r="D361" s="13">
        <v>52.22</v>
      </c>
      <c r="E361" s="10">
        <f t="shared" si="24"/>
        <v>454478361</v>
      </c>
      <c r="F361" s="10"/>
      <c r="G361" s="10">
        <v>1365004</v>
      </c>
      <c r="H361" s="10">
        <f t="shared" si="25"/>
        <v>455843365</v>
      </c>
    </row>
    <row r="362" spans="1:8" ht="15">
      <c r="A362" s="40">
        <v>1209</v>
      </c>
      <c r="B362" s="1" t="s">
        <v>306</v>
      </c>
      <c r="C362" s="23">
        <v>1081688100</v>
      </c>
      <c r="D362" s="13">
        <v>43.39</v>
      </c>
      <c r="E362" s="10">
        <f t="shared" si="24"/>
        <v>2492943305</v>
      </c>
      <c r="F362" s="10"/>
      <c r="G362" s="10">
        <v>0</v>
      </c>
      <c r="H362" s="10">
        <f t="shared" si="25"/>
        <v>2492943305</v>
      </c>
    </row>
    <row r="363" spans="1:8" ht="15">
      <c r="A363" s="40">
        <v>1210</v>
      </c>
      <c r="B363" s="1" t="s">
        <v>307</v>
      </c>
      <c r="C363" s="23">
        <v>491507700</v>
      </c>
      <c r="D363" s="13">
        <v>28.73</v>
      </c>
      <c r="E363" s="10">
        <f t="shared" si="24"/>
        <v>1710782109</v>
      </c>
      <c r="F363" s="10"/>
      <c r="G363" s="10">
        <v>596666</v>
      </c>
      <c r="H363" s="10">
        <f t="shared" si="25"/>
        <v>1711378775</v>
      </c>
    </row>
    <row r="364" spans="1:8" ht="15">
      <c r="A364" s="40">
        <v>1211</v>
      </c>
      <c r="B364" s="1" t="s">
        <v>308</v>
      </c>
      <c r="C364" s="23">
        <v>443606400</v>
      </c>
      <c r="D364" s="13">
        <v>46.06</v>
      </c>
      <c r="E364" s="10">
        <f t="shared" si="24"/>
        <v>963105515</v>
      </c>
      <c r="F364" s="10"/>
      <c r="G364" s="10">
        <v>0</v>
      </c>
      <c r="H364" s="10">
        <f t="shared" si="25"/>
        <v>963105515</v>
      </c>
    </row>
    <row r="365" spans="1:8" ht="15">
      <c r="A365" s="40">
        <v>1212</v>
      </c>
      <c r="B365" s="1" t="s">
        <v>238</v>
      </c>
      <c r="C365" s="23">
        <v>7861493000</v>
      </c>
      <c r="D365" s="13">
        <v>80.98</v>
      </c>
      <c r="E365" s="10">
        <f t="shared" si="24"/>
        <v>9707943937</v>
      </c>
      <c r="F365" s="10"/>
      <c r="G365" s="10">
        <v>6025563</v>
      </c>
      <c r="H365" s="10">
        <f t="shared" si="25"/>
        <v>9713969500</v>
      </c>
    </row>
    <row r="366" spans="1:8" ht="15">
      <c r="A366" s="40">
        <v>1213</v>
      </c>
      <c r="B366" s="1" t="s">
        <v>309</v>
      </c>
      <c r="C366" s="23">
        <v>3416880300</v>
      </c>
      <c r="D366" s="13">
        <v>94.99</v>
      </c>
      <c r="E366" s="10">
        <f t="shared" si="24"/>
        <v>3597094747</v>
      </c>
      <c r="F366" s="10"/>
      <c r="G366" s="10">
        <v>10000000</v>
      </c>
      <c r="H366" s="10">
        <f t="shared" si="25"/>
        <v>3607094747</v>
      </c>
    </row>
    <row r="367" spans="1:8" ht="15">
      <c r="A367" s="40">
        <v>1214</v>
      </c>
      <c r="B367" s="1" t="s">
        <v>310</v>
      </c>
      <c r="C367" s="23">
        <v>2525325600</v>
      </c>
      <c r="D367" s="13">
        <v>48.66</v>
      </c>
      <c r="E367" s="10">
        <f t="shared" si="24"/>
        <v>5189736128</v>
      </c>
      <c r="F367" s="10"/>
      <c r="G367" s="10">
        <v>0</v>
      </c>
      <c r="H367" s="10">
        <f t="shared" si="25"/>
        <v>5189736128</v>
      </c>
    </row>
    <row r="368" spans="1:8" ht="15">
      <c r="A368" s="40">
        <v>1215</v>
      </c>
      <c r="B368" s="1" t="s">
        <v>311</v>
      </c>
      <c r="C368" s="23">
        <v>3521750100</v>
      </c>
      <c r="D368" s="13">
        <v>41.11</v>
      </c>
      <c r="E368" s="10">
        <f t="shared" si="24"/>
        <v>8566650693</v>
      </c>
      <c r="F368" s="10"/>
      <c r="G368" s="10">
        <v>3036702</v>
      </c>
      <c r="H368" s="10">
        <f t="shared" si="25"/>
        <v>8569687395</v>
      </c>
    </row>
    <row r="369" spans="1:8" ht="15">
      <c r="A369" s="40">
        <v>1216</v>
      </c>
      <c r="B369" s="1" t="s">
        <v>312</v>
      </c>
      <c r="C369" s="23">
        <v>3325376500</v>
      </c>
      <c r="D369" s="13">
        <v>93.24</v>
      </c>
      <c r="E369" s="10">
        <f t="shared" si="24"/>
        <v>3566469863</v>
      </c>
      <c r="F369" s="10"/>
      <c r="G369" s="10">
        <v>5076012</v>
      </c>
      <c r="H369" s="10">
        <f t="shared" si="25"/>
        <v>3571545875</v>
      </c>
    </row>
    <row r="370" spans="1:8" ht="15">
      <c r="A370" s="40">
        <v>1217</v>
      </c>
      <c r="B370" s="1" t="s">
        <v>313</v>
      </c>
      <c r="C370" s="23">
        <v>7840248200</v>
      </c>
      <c r="D370" s="13">
        <v>91.04</v>
      </c>
      <c r="E370" s="10">
        <f t="shared" si="24"/>
        <v>8611871924</v>
      </c>
      <c r="F370" s="10"/>
      <c r="G370" s="10">
        <v>20212832</v>
      </c>
      <c r="H370" s="10">
        <f t="shared" si="25"/>
        <v>8632084756</v>
      </c>
    </row>
    <row r="371" spans="1:8" ht="15">
      <c r="A371" s="40">
        <v>1218</v>
      </c>
      <c r="B371" s="1" t="s">
        <v>314</v>
      </c>
      <c r="C371" s="23">
        <v>4525442700</v>
      </c>
      <c r="D371" s="13">
        <v>97.5</v>
      </c>
      <c r="E371" s="10">
        <f t="shared" si="24"/>
        <v>4641479692</v>
      </c>
      <c r="F371" s="10"/>
      <c r="G371" s="10">
        <v>7577199</v>
      </c>
      <c r="H371" s="10">
        <f t="shared" si="25"/>
        <v>4649056891</v>
      </c>
    </row>
    <row r="372" spans="1:8" ht="15">
      <c r="A372" s="40">
        <v>1219</v>
      </c>
      <c r="B372" s="1" t="s">
        <v>315</v>
      </c>
      <c r="C372" s="23">
        <v>2301984600</v>
      </c>
      <c r="D372" s="13">
        <v>43.82</v>
      </c>
      <c r="E372" s="10">
        <f t="shared" si="24"/>
        <v>5253273848</v>
      </c>
      <c r="F372" s="10"/>
      <c r="G372" s="10">
        <v>46</v>
      </c>
      <c r="H372" s="10">
        <f t="shared" si="25"/>
        <v>5253273894</v>
      </c>
    </row>
    <row r="373" spans="1:8" ht="15">
      <c r="A373" s="40">
        <v>1220</v>
      </c>
      <c r="B373" s="1" t="s">
        <v>316</v>
      </c>
      <c r="C373" s="23">
        <v>902450400</v>
      </c>
      <c r="D373" s="13">
        <v>90.77</v>
      </c>
      <c r="E373" s="10">
        <f t="shared" si="24"/>
        <v>994216591</v>
      </c>
      <c r="F373" s="10"/>
      <c r="G373" s="10">
        <v>0</v>
      </c>
      <c r="H373" s="10">
        <f t="shared" si="25"/>
        <v>994216591</v>
      </c>
    </row>
    <row r="374" spans="1:8" ht="15">
      <c r="A374" s="40">
        <v>1221</v>
      </c>
      <c r="B374" s="1" t="s">
        <v>317</v>
      </c>
      <c r="C374" s="23">
        <v>3956047200</v>
      </c>
      <c r="D374" s="13">
        <v>42.87</v>
      </c>
      <c r="E374" s="10">
        <f t="shared" si="24"/>
        <v>9228008397</v>
      </c>
      <c r="F374" s="10"/>
      <c r="G374" s="10">
        <v>6517147</v>
      </c>
      <c r="H374" s="10">
        <f t="shared" si="25"/>
        <v>9234525544</v>
      </c>
    </row>
    <row r="375" spans="1:8" ht="15">
      <c r="A375" s="40">
        <v>1222</v>
      </c>
      <c r="B375" s="1" t="s">
        <v>318</v>
      </c>
      <c r="C375" s="23">
        <v>1437407226</v>
      </c>
      <c r="D375" s="13">
        <v>32.99</v>
      </c>
      <c r="E375" s="10">
        <f t="shared" si="24"/>
        <v>4357099806</v>
      </c>
      <c r="F375" s="10"/>
      <c r="G375" s="10">
        <v>1676515</v>
      </c>
      <c r="H375" s="10">
        <f t="shared" si="25"/>
        <v>4358776321</v>
      </c>
    </row>
    <row r="376" spans="1:8" ht="15">
      <c r="A376" s="40">
        <v>1223</v>
      </c>
      <c r="B376" s="1" t="s">
        <v>319</v>
      </c>
      <c r="C376" s="23">
        <v>1511133400</v>
      </c>
      <c r="D376" s="13">
        <v>99.2</v>
      </c>
      <c r="E376" s="10">
        <f t="shared" si="24"/>
        <v>1523319960</v>
      </c>
      <c r="F376" s="10"/>
      <c r="G376" s="10">
        <v>0</v>
      </c>
      <c r="H376" s="10">
        <f t="shared" si="25"/>
        <v>1523319960</v>
      </c>
    </row>
    <row r="377" spans="1:8" ht="15">
      <c r="A377" s="40">
        <v>1224</v>
      </c>
      <c r="B377" s="1" t="s">
        <v>320</v>
      </c>
      <c r="C377" s="23">
        <v>741655700</v>
      </c>
      <c r="D377" s="13">
        <v>85.94</v>
      </c>
      <c r="E377" s="10">
        <f t="shared" si="24"/>
        <v>862992437</v>
      </c>
      <c r="F377" s="10"/>
      <c r="G377" s="10">
        <v>0</v>
      </c>
      <c r="H377" s="10">
        <f t="shared" si="25"/>
        <v>862992437</v>
      </c>
    </row>
    <row r="378" spans="1:8" ht="15">
      <c r="A378" s="40">
        <v>1225</v>
      </c>
      <c r="B378" s="1" t="s">
        <v>321</v>
      </c>
      <c r="C378" s="23">
        <v>3192247300</v>
      </c>
      <c r="D378" s="13">
        <v>25.35</v>
      </c>
      <c r="E378" s="10">
        <f t="shared" si="24"/>
        <v>12592691519</v>
      </c>
      <c r="F378" s="10"/>
      <c r="G378" s="10">
        <v>3955395</v>
      </c>
      <c r="H378" s="10">
        <f t="shared" si="25"/>
        <v>12596646914</v>
      </c>
    </row>
    <row r="379" spans="1:8" ht="15">
      <c r="A379" s="40"/>
      <c r="B379" s="1"/>
      <c r="C379" s="10"/>
      <c r="D379" s="16"/>
      <c r="E379" s="10"/>
      <c r="F379" s="10"/>
      <c r="G379" s="10"/>
      <c r="H379" s="10"/>
    </row>
    <row r="380" spans="1:8" ht="15.75">
      <c r="A380" s="40"/>
      <c r="B380" s="21" t="s">
        <v>574</v>
      </c>
      <c r="C380" s="22">
        <f>SUM(C354:C379)</f>
        <v>64170743709</v>
      </c>
      <c r="D380" s="18">
        <f>((+C380/E380)*100)</f>
        <v>54.80429429800376</v>
      </c>
      <c r="E380" s="22">
        <f>SUM(E354:E379)</f>
        <v>117090721687</v>
      </c>
      <c r="F380" s="22">
        <f>SUM(F354:F379)</f>
        <v>0</v>
      </c>
      <c r="G380" s="22">
        <f>SUM(G354:G379)</f>
        <v>76158065</v>
      </c>
      <c r="H380" s="22">
        <f>SUM(H354:H379)</f>
        <v>117166879752</v>
      </c>
    </row>
    <row r="381" spans="1:8" ht="15">
      <c r="A381" s="40"/>
      <c r="B381" s="1"/>
      <c r="C381" s="9"/>
      <c r="D381" s="16"/>
      <c r="E381" s="9"/>
      <c r="F381" s="9"/>
      <c r="G381" s="9"/>
      <c r="H381" s="9"/>
    </row>
    <row r="382" spans="1:8" ht="8.25" customHeight="1">
      <c r="A382" s="50"/>
      <c r="B382" s="49"/>
      <c r="C382" s="54"/>
      <c r="D382" s="45"/>
      <c r="E382" s="54"/>
      <c r="F382" s="54"/>
      <c r="G382" s="54"/>
      <c r="H382" s="54"/>
    </row>
    <row r="383" spans="1:8" ht="15.75">
      <c r="A383" s="40"/>
      <c r="B383" s="56" t="s">
        <v>322</v>
      </c>
      <c r="C383" s="9"/>
      <c r="D383" s="13"/>
      <c r="E383" s="9"/>
      <c r="F383" s="9"/>
      <c r="G383" s="9"/>
      <c r="H383" s="9"/>
    </row>
    <row r="384" spans="1:8" ht="17.25" customHeight="1">
      <c r="A384" s="40">
        <v>1301</v>
      </c>
      <c r="B384" s="1" t="s">
        <v>323</v>
      </c>
      <c r="C384" s="23">
        <v>2329384090</v>
      </c>
      <c r="D384" s="13">
        <v>95.16</v>
      </c>
      <c r="E384" s="10">
        <f aca="true" t="shared" si="26" ref="E384:E436">ROUND((+C384/D384*100),0)</f>
        <v>2447860540</v>
      </c>
      <c r="F384" s="10"/>
      <c r="G384" s="10">
        <v>0</v>
      </c>
      <c r="H384" s="10">
        <f aca="true" t="shared" si="27" ref="H384:H436">+E384+G384</f>
        <v>2447860540</v>
      </c>
    </row>
    <row r="385" spans="1:8" ht="15">
      <c r="A385" s="40">
        <v>1302</v>
      </c>
      <c r="B385" s="1" t="s">
        <v>324</v>
      </c>
      <c r="C385" s="23">
        <v>652912300</v>
      </c>
      <c r="D385" s="13">
        <v>82.43</v>
      </c>
      <c r="E385" s="10">
        <f t="shared" si="26"/>
        <v>792080917</v>
      </c>
      <c r="F385" s="10"/>
      <c r="G385" s="10">
        <v>240049</v>
      </c>
      <c r="H385" s="10">
        <f t="shared" si="27"/>
        <v>792320966</v>
      </c>
    </row>
    <row r="386" spans="1:8" ht="15">
      <c r="A386" s="40">
        <v>1303</v>
      </c>
      <c r="B386" s="1" t="s">
        <v>325</v>
      </c>
      <c r="C386" s="23">
        <v>192688600</v>
      </c>
      <c r="D386" s="13">
        <v>95.29</v>
      </c>
      <c r="E386" s="10">
        <f t="shared" si="26"/>
        <v>202212824</v>
      </c>
      <c r="F386" s="10"/>
      <c r="G386" s="10">
        <v>0</v>
      </c>
      <c r="H386" s="10">
        <f t="shared" si="27"/>
        <v>202212824</v>
      </c>
    </row>
    <row r="387" spans="1:8" ht="15">
      <c r="A387" s="40">
        <v>1304</v>
      </c>
      <c r="B387" s="1" t="s">
        <v>326</v>
      </c>
      <c r="C387" s="23">
        <v>2010280000</v>
      </c>
      <c r="D387" s="13">
        <v>98.89</v>
      </c>
      <c r="E387" s="10">
        <f t="shared" si="26"/>
        <v>2032844575</v>
      </c>
      <c r="F387" s="10"/>
      <c r="G387" s="10">
        <v>0</v>
      </c>
      <c r="H387" s="10">
        <f t="shared" si="27"/>
        <v>2032844575</v>
      </c>
    </row>
    <row r="388" spans="1:8" ht="15">
      <c r="A388" s="40">
        <v>1305</v>
      </c>
      <c r="B388" s="1" t="s">
        <v>327</v>
      </c>
      <c r="C388" s="23">
        <v>928100800</v>
      </c>
      <c r="D388" s="13">
        <v>98.29</v>
      </c>
      <c r="E388" s="10">
        <f t="shared" si="26"/>
        <v>944247431</v>
      </c>
      <c r="F388" s="10"/>
      <c r="G388" s="10">
        <v>1746928</v>
      </c>
      <c r="H388" s="10">
        <f t="shared" si="27"/>
        <v>945994359</v>
      </c>
    </row>
    <row r="389" spans="1:8" ht="15">
      <c r="A389" s="40">
        <v>1306</v>
      </c>
      <c r="B389" s="1" t="s">
        <v>328</v>
      </c>
      <c r="C389" s="23">
        <v>931244500</v>
      </c>
      <c r="D389" s="13">
        <v>77.45</v>
      </c>
      <c r="E389" s="10">
        <f t="shared" si="26"/>
        <v>1202381536</v>
      </c>
      <c r="F389" s="10"/>
      <c r="G389" s="10">
        <v>0</v>
      </c>
      <c r="H389" s="10">
        <f t="shared" si="27"/>
        <v>1202381536</v>
      </c>
    </row>
    <row r="390" spans="1:8" ht="15">
      <c r="A390" s="40">
        <v>1307</v>
      </c>
      <c r="B390" s="1" t="s">
        <v>329</v>
      </c>
      <c r="C390" s="23">
        <v>1714720700</v>
      </c>
      <c r="D390" s="13">
        <v>89.85</v>
      </c>
      <c r="E390" s="10">
        <f t="shared" si="26"/>
        <v>1908425932</v>
      </c>
      <c r="F390" s="10"/>
      <c r="G390" s="10">
        <v>0</v>
      </c>
      <c r="H390" s="10">
        <f t="shared" si="27"/>
        <v>1908425932</v>
      </c>
    </row>
    <row r="391" spans="1:8" ht="15">
      <c r="A391" s="40">
        <v>1308</v>
      </c>
      <c r="B391" s="1" t="s">
        <v>330</v>
      </c>
      <c r="C391" s="23">
        <v>1458545700</v>
      </c>
      <c r="D391" s="13">
        <v>98.77</v>
      </c>
      <c r="E391" s="10">
        <f t="shared" si="26"/>
        <v>1476709223</v>
      </c>
      <c r="F391" s="10"/>
      <c r="G391" s="10">
        <v>0</v>
      </c>
      <c r="H391" s="10">
        <f t="shared" si="27"/>
        <v>1476709223</v>
      </c>
    </row>
    <row r="392" spans="1:8" ht="15">
      <c r="A392" s="40">
        <v>1309</v>
      </c>
      <c r="B392" s="1" t="s">
        <v>331</v>
      </c>
      <c r="C392" s="23">
        <v>1575977400</v>
      </c>
      <c r="D392" s="13">
        <v>98.11</v>
      </c>
      <c r="E392" s="10">
        <f t="shared" si="26"/>
        <v>1606337173</v>
      </c>
      <c r="F392" s="10"/>
      <c r="G392" s="10">
        <v>0</v>
      </c>
      <c r="H392" s="10">
        <f t="shared" si="27"/>
        <v>1606337173</v>
      </c>
    </row>
    <row r="393" spans="1:8" ht="15">
      <c r="A393" s="40">
        <v>1310</v>
      </c>
      <c r="B393" s="1" t="s">
        <v>332</v>
      </c>
      <c r="C393" s="23">
        <v>3000128500</v>
      </c>
      <c r="D393" s="13">
        <v>96.69</v>
      </c>
      <c r="E393" s="10">
        <f t="shared" si="26"/>
        <v>3102832247</v>
      </c>
      <c r="F393" s="10"/>
      <c r="G393" s="10">
        <v>4445891</v>
      </c>
      <c r="H393" s="10">
        <f t="shared" si="27"/>
        <v>3107278138</v>
      </c>
    </row>
    <row r="394" spans="1:8" ht="15">
      <c r="A394" s="40">
        <v>1311</v>
      </c>
      <c r="B394" s="1" t="s">
        <v>333</v>
      </c>
      <c r="C394" s="23">
        <v>2468840600</v>
      </c>
      <c r="D394" s="13">
        <v>86.75</v>
      </c>
      <c r="E394" s="10">
        <f t="shared" si="26"/>
        <v>2845925764</v>
      </c>
      <c r="F394" s="10"/>
      <c r="G394" s="10">
        <v>848462</v>
      </c>
      <c r="H394" s="10">
        <f t="shared" si="27"/>
        <v>2846774226</v>
      </c>
    </row>
    <row r="395" spans="1:8" ht="15">
      <c r="A395" s="40">
        <v>1312</v>
      </c>
      <c r="B395" s="1" t="s">
        <v>334</v>
      </c>
      <c r="C395" s="23">
        <v>2294929800</v>
      </c>
      <c r="D395" s="13">
        <v>90.12</v>
      </c>
      <c r="E395" s="10">
        <f t="shared" si="26"/>
        <v>2546526631</v>
      </c>
      <c r="F395" s="10"/>
      <c r="G395" s="10">
        <v>7281331</v>
      </c>
      <c r="H395" s="10">
        <f t="shared" si="27"/>
        <v>2553807962</v>
      </c>
    </row>
    <row r="396" spans="1:8" ht="15">
      <c r="A396" s="40">
        <v>1313</v>
      </c>
      <c r="B396" s="1" t="s">
        <v>335</v>
      </c>
      <c r="C396" s="23">
        <v>263644700</v>
      </c>
      <c r="D396" s="13">
        <v>101.62</v>
      </c>
      <c r="E396" s="10">
        <f t="shared" si="26"/>
        <v>259441744</v>
      </c>
      <c r="F396" s="10"/>
      <c r="G396" s="10">
        <v>0</v>
      </c>
      <c r="H396" s="10">
        <f t="shared" si="27"/>
        <v>259441744</v>
      </c>
    </row>
    <row r="397" spans="1:8" ht="15">
      <c r="A397" s="40">
        <v>1314</v>
      </c>
      <c r="B397" s="1" t="s">
        <v>336</v>
      </c>
      <c r="C397" s="23">
        <v>1834085400</v>
      </c>
      <c r="D397" s="13">
        <v>98.12</v>
      </c>
      <c r="E397" s="10">
        <f t="shared" si="26"/>
        <v>1869226865</v>
      </c>
      <c r="F397" s="10"/>
      <c r="G397" s="10">
        <v>501515</v>
      </c>
      <c r="H397" s="10">
        <f t="shared" si="27"/>
        <v>1869728380</v>
      </c>
    </row>
    <row r="398" spans="1:8" ht="15">
      <c r="A398" s="40">
        <v>1315</v>
      </c>
      <c r="B398" s="1" t="s">
        <v>337</v>
      </c>
      <c r="C398" s="23">
        <v>172551600</v>
      </c>
      <c r="D398" s="13">
        <v>98.38</v>
      </c>
      <c r="E398" s="10">
        <f t="shared" si="26"/>
        <v>175392966</v>
      </c>
      <c r="F398" s="10"/>
      <c r="G398" s="10">
        <v>0</v>
      </c>
      <c r="H398" s="10">
        <f t="shared" si="27"/>
        <v>175392966</v>
      </c>
    </row>
    <row r="399" spans="1:8" ht="15">
      <c r="A399" s="40">
        <v>1316</v>
      </c>
      <c r="B399" s="1" t="s">
        <v>338</v>
      </c>
      <c r="C399" s="23">
        <v>1105879000</v>
      </c>
      <c r="D399" s="13">
        <v>95.86</v>
      </c>
      <c r="E399" s="10">
        <f t="shared" si="26"/>
        <v>1153639683</v>
      </c>
      <c r="F399" s="10"/>
      <c r="G399" s="10">
        <v>0</v>
      </c>
      <c r="H399" s="10">
        <f t="shared" si="27"/>
        <v>1153639683</v>
      </c>
    </row>
    <row r="400" spans="1:8" ht="15">
      <c r="A400" s="40">
        <v>1317</v>
      </c>
      <c r="B400" s="1" t="s">
        <v>339</v>
      </c>
      <c r="C400" s="23">
        <v>6717431900</v>
      </c>
      <c r="D400" s="13">
        <v>95.27</v>
      </c>
      <c r="E400" s="10">
        <f t="shared" si="26"/>
        <v>7050941430</v>
      </c>
      <c r="F400" s="10"/>
      <c r="G400" s="10">
        <v>0</v>
      </c>
      <c r="H400" s="10">
        <f t="shared" si="27"/>
        <v>7050941430</v>
      </c>
    </row>
    <row r="401" spans="1:8" ht="15">
      <c r="A401" s="40">
        <v>1318</v>
      </c>
      <c r="B401" s="1" t="s">
        <v>340</v>
      </c>
      <c r="C401" s="23">
        <v>2618386400</v>
      </c>
      <c r="D401" s="13">
        <v>97.61</v>
      </c>
      <c r="E401" s="10">
        <f t="shared" si="26"/>
        <v>2682498105</v>
      </c>
      <c r="F401" s="10"/>
      <c r="G401" s="10">
        <v>1700659</v>
      </c>
      <c r="H401" s="10">
        <f t="shared" si="27"/>
        <v>2684198764</v>
      </c>
    </row>
    <row r="402" spans="1:8" ht="15">
      <c r="A402" s="40">
        <v>1319</v>
      </c>
      <c r="B402" s="1" t="s">
        <v>341</v>
      </c>
      <c r="C402" s="23">
        <v>731917700</v>
      </c>
      <c r="D402" s="13">
        <v>98.31</v>
      </c>
      <c r="E402" s="10">
        <f t="shared" si="26"/>
        <v>744499746</v>
      </c>
      <c r="F402" s="10"/>
      <c r="G402" s="10">
        <v>446017</v>
      </c>
      <c r="H402" s="10">
        <f t="shared" si="27"/>
        <v>744945763</v>
      </c>
    </row>
    <row r="403" spans="1:8" ht="15">
      <c r="A403" s="40">
        <v>1320</v>
      </c>
      <c r="B403" s="1" t="s">
        <v>342</v>
      </c>
      <c r="C403" s="23">
        <v>4300226300</v>
      </c>
      <c r="D403" s="13">
        <v>98.72</v>
      </c>
      <c r="E403" s="10">
        <f t="shared" si="26"/>
        <v>4355982881</v>
      </c>
      <c r="F403" s="10"/>
      <c r="G403" s="10">
        <v>7099933</v>
      </c>
      <c r="H403" s="10">
        <f t="shared" si="27"/>
        <v>4363082814</v>
      </c>
    </row>
    <row r="404" spans="1:8" ht="15">
      <c r="A404" s="40">
        <v>1321</v>
      </c>
      <c r="B404" s="1" t="s">
        <v>343</v>
      </c>
      <c r="C404" s="23">
        <v>7388630600</v>
      </c>
      <c r="D404" s="13">
        <v>95.28</v>
      </c>
      <c r="E404" s="10">
        <f t="shared" si="26"/>
        <v>7754650084</v>
      </c>
      <c r="F404" s="10"/>
      <c r="G404" s="10">
        <v>0</v>
      </c>
      <c r="H404" s="10">
        <f t="shared" si="27"/>
        <v>7754650084</v>
      </c>
    </row>
    <row r="405" spans="1:8" ht="15">
      <c r="A405" s="40">
        <v>1322</v>
      </c>
      <c r="B405" s="1" t="s">
        <v>344</v>
      </c>
      <c r="C405" s="23">
        <v>291196699</v>
      </c>
      <c r="D405" s="13">
        <v>93.24</v>
      </c>
      <c r="E405" s="10">
        <f t="shared" si="26"/>
        <v>312308772</v>
      </c>
      <c r="F405" s="10"/>
      <c r="G405" s="10">
        <v>104834</v>
      </c>
      <c r="H405" s="10">
        <f t="shared" si="27"/>
        <v>312413606</v>
      </c>
    </row>
    <row r="406" spans="1:8" ht="15">
      <c r="A406" s="40">
        <v>1323</v>
      </c>
      <c r="B406" s="1" t="s">
        <v>345</v>
      </c>
      <c r="C406" s="23">
        <v>475053200</v>
      </c>
      <c r="D406" s="13">
        <v>73.93</v>
      </c>
      <c r="E406" s="10">
        <f t="shared" si="26"/>
        <v>642571622</v>
      </c>
      <c r="F406" s="10"/>
      <c r="G406" s="10">
        <v>398418</v>
      </c>
      <c r="H406" s="10">
        <f t="shared" si="27"/>
        <v>642970040</v>
      </c>
    </row>
    <row r="407" spans="1:8" ht="15">
      <c r="A407" s="40">
        <v>1324</v>
      </c>
      <c r="B407" s="1" t="s">
        <v>346</v>
      </c>
      <c r="C407" s="23">
        <v>784768300</v>
      </c>
      <c r="D407" s="13">
        <v>97.38</v>
      </c>
      <c r="E407" s="10">
        <f t="shared" si="26"/>
        <v>805882419</v>
      </c>
      <c r="F407" s="10"/>
      <c r="G407" s="10">
        <v>4861679</v>
      </c>
      <c r="H407" s="10">
        <f t="shared" si="27"/>
        <v>810744098</v>
      </c>
    </row>
    <row r="408" spans="1:8" ht="15">
      <c r="A408" s="40">
        <v>1325</v>
      </c>
      <c r="B408" s="1" t="s">
        <v>347</v>
      </c>
      <c r="C408" s="23">
        <v>1739377851</v>
      </c>
      <c r="D408" s="13">
        <v>99.06</v>
      </c>
      <c r="E408" s="10">
        <f t="shared" si="26"/>
        <v>1755883153</v>
      </c>
      <c r="F408" s="10"/>
      <c r="G408" s="10">
        <v>1248792</v>
      </c>
      <c r="H408" s="10">
        <f t="shared" si="27"/>
        <v>1757131945</v>
      </c>
    </row>
    <row r="409" spans="1:8" ht="15">
      <c r="A409" s="40">
        <v>1326</v>
      </c>
      <c r="B409" s="1" t="s">
        <v>348</v>
      </c>
      <c r="C409" s="23">
        <v>227071700</v>
      </c>
      <c r="D409" s="13">
        <v>139.8</v>
      </c>
      <c r="E409" s="10">
        <f t="shared" si="26"/>
        <v>162426109</v>
      </c>
      <c r="F409" s="10"/>
      <c r="G409" s="10">
        <v>74221</v>
      </c>
      <c r="H409" s="10">
        <f t="shared" si="27"/>
        <v>162500330</v>
      </c>
    </row>
    <row r="410" spans="1:8" ht="15">
      <c r="A410" s="40">
        <v>1327</v>
      </c>
      <c r="B410" s="1" t="s">
        <v>349</v>
      </c>
      <c r="C410" s="23">
        <v>5085432500</v>
      </c>
      <c r="D410" s="13">
        <v>91.54</v>
      </c>
      <c r="E410" s="10">
        <f t="shared" si="26"/>
        <v>5555421127</v>
      </c>
      <c r="F410" s="10"/>
      <c r="G410" s="10">
        <v>0</v>
      </c>
      <c r="H410" s="10">
        <f t="shared" si="27"/>
        <v>5555421127</v>
      </c>
    </row>
    <row r="411" spans="1:8" ht="15">
      <c r="A411" s="40">
        <v>1328</v>
      </c>
      <c r="B411" s="1" t="s">
        <v>350</v>
      </c>
      <c r="C411" s="23">
        <v>7058050500</v>
      </c>
      <c r="D411" s="13">
        <v>94.39</v>
      </c>
      <c r="E411" s="10">
        <f t="shared" si="26"/>
        <v>7477540523</v>
      </c>
      <c r="F411" s="10"/>
      <c r="G411" s="10">
        <v>0</v>
      </c>
      <c r="H411" s="10">
        <f t="shared" si="27"/>
        <v>7477540523</v>
      </c>
    </row>
    <row r="412" spans="1:8" ht="15">
      <c r="A412" s="40">
        <v>1329</v>
      </c>
      <c r="B412" s="1" t="s">
        <v>351</v>
      </c>
      <c r="C412" s="23">
        <v>2005799300</v>
      </c>
      <c r="D412" s="13">
        <v>81.41</v>
      </c>
      <c r="E412" s="10">
        <f t="shared" si="26"/>
        <v>2463824223</v>
      </c>
      <c r="F412" s="10"/>
      <c r="G412" s="10">
        <v>0</v>
      </c>
      <c r="H412" s="10">
        <f t="shared" si="27"/>
        <v>2463824223</v>
      </c>
    </row>
    <row r="413" spans="1:8" ht="15">
      <c r="A413" s="40">
        <v>1330</v>
      </c>
      <c r="B413" s="1" t="s">
        <v>352</v>
      </c>
      <c r="C413" s="23">
        <v>7245302300</v>
      </c>
      <c r="D413" s="13">
        <v>88.11</v>
      </c>
      <c r="E413" s="10">
        <f t="shared" si="26"/>
        <v>8223019294</v>
      </c>
      <c r="F413" s="10"/>
      <c r="G413" s="10">
        <v>0</v>
      </c>
      <c r="H413" s="10">
        <f t="shared" si="27"/>
        <v>8223019294</v>
      </c>
    </row>
    <row r="414" spans="1:8" ht="15">
      <c r="A414" s="40">
        <v>1331</v>
      </c>
      <c r="B414" s="1" t="s">
        <v>353</v>
      </c>
      <c r="C414" s="23">
        <v>1164031600</v>
      </c>
      <c r="D414" s="13">
        <v>98.9</v>
      </c>
      <c r="E414" s="10">
        <f t="shared" si="26"/>
        <v>1176978362</v>
      </c>
      <c r="F414" s="10"/>
      <c r="G414" s="10">
        <v>0</v>
      </c>
      <c r="H414" s="10">
        <f t="shared" si="27"/>
        <v>1176978362</v>
      </c>
    </row>
    <row r="415" spans="1:8" ht="15">
      <c r="A415" s="40">
        <v>1332</v>
      </c>
      <c r="B415" s="1" t="s">
        <v>354</v>
      </c>
      <c r="C415" s="23">
        <v>11475994700</v>
      </c>
      <c r="D415" s="13">
        <v>98.01</v>
      </c>
      <c r="E415" s="10">
        <f t="shared" si="26"/>
        <v>11709003877</v>
      </c>
      <c r="F415" s="10"/>
      <c r="G415" s="10">
        <v>14447572</v>
      </c>
      <c r="H415" s="10">
        <f t="shared" si="27"/>
        <v>11723451449</v>
      </c>
    </row>
    <row r="416" spans="1:8" ht="15">
      <c r="A416" s="40">
        <v>1333</v>
      </c>
      <c r="B416" s="1" t="s">
        <v>355</v>
      </c>
      <c r="C416" s="23">
        <v>1875464560</v>
      </c>
      <c r="D416" s="13">
        <v>90.49</v>
      </c>
      <c r="E416" s="10">
        <f t="shared" si="26"/>
        <v>2072565543</v>
      </c>
      <c r="F416" s="10"/>
      <c r="G416" s="10">
        <v>6326971</v>
      </c>
      <c r="H416" s="10">
        <f t="shared" si="27"/>
        <v>2078892514</v>
      </c>
    </row>
    <row r="417" spans="1:8" ht="15">
      <c r="A417" s="40">
        <v>1334</v>
      </c>
      <c r="B417" s="1" t="s">
        <v>356</v>
      </c>
      <c r="C417" s="23">
        <v>1596446200</v>
      </c>
      <c r="D417" s="13">
        <v>97.44</v>
      </c>
      <c r="E417" s="10">
        <f t="shared" si="26"/>
        <v>1638388957</v>
      </c>
      <c r="F417" s="10"/>
      <c r="G417" s="10">
        <v>0</v>
      </c>
      <c r="H417" s="10">
        <f t="shared" si="27"/>
        <v>1638388957</v>
      </c>
    </row>
    <row r="418" spans="1:8" ht="15">
      <c r="A418" s="40">
        <v>1335</v>
      </c>
      <c r="B418" s="1" t="s">
        <v>357</v>
      </c>
      <c r="C418" s="23">
        <v>4207157700</v>
      </c>
      <c r="D418" s="13">
        <v>95.53</v>
      </c>
      <c r="E418" s="10">
        <f t="shared" si="26"/>
        <v>4404017272</v>
      </c>
      <c r="F418" s="10"/>
      <c r="G418" s="10">
        <v>0</v>
      </c>
      <c r="H418" s="10">
        <f t="shared" si="27"/>
        <v>4404017272</v>
      </c>
    </row>
    <row r="419" spans="1:8" ht="15">
      <c r="A419" s="40">
        <v>1336</v>
      </c>
      <c r="B419" s="1" t="s">
        <v>358</v>
      </c>
      <c r="C419" s="23">
        <v>640359500</v>
      </c>
      <c r="D419" s="13">
        <v>92.84</v>
      </c>
      <c r="E419" s="10">
        <f t="shared" si="26"/>
        <v>689745261</v>
      </c>
      <c r="F419" s="10"/>
      <c r="G419" s="10">
        <v>0</v>
      </c>
      <c r="H419" s="10">
        <f t="shared" si="27"/>
        <v>689745261</v>
      </c>
    </row>
    <row r="420" spans="1:8" ht="15">
      <c r="A420" s="40">
        <v>1337</v>
      </c>
      <c r="B420" s="1" t="s">
        <v>359</v>
      </c>
      <c r="C420" s="23">
        <v>5509064520</v>
      </c>
      <c r="D420" s="13">
        <v>97.62</v>
      </c>
      <c r="E420" s="10">
        <f t="shared" si="26"/>
        <v>5643376890</v>
      </c>
      <c r="F420" s="10"/>
      <c r="G420" s="10">
        <v>4113022</v>
      </c>
      <c r="H420" s="10">
        <f t="shared" si="27"/>
        <v>5647489912</v>
      </c>
    </row>
    <row r="421" spans="1:8" ht="15">
      <c r="A421" s="40">
        <v>1338</v>
      </c>
      <c r="B421" s="1" t="s">
        <v>360</v>
      </c>
      <c r="C421" s="23">
        <v>1374013000</v>
      </c>
      <c r="D421" s="13">
        <v>98.23</v>
      </c>
      <c r="E421" s="10">
        <f t="shared" si="26"/>
        <v>1398771251</v>
      </c>
      <c r="F421" s="10"/>
      <c r="G421" s="10">
        <v>714744</v>
      </c>
      <c r="H421" s="10">
        <f t="shared" si="27"/>
        <v>1399485995</v>
      </c>
    </row>
    <row r="422" spans="1:8" ht="15">
      <c r="A422" s="40">
        <v>1339</v>
      </c>
      <c r="B422" s="1" t="s">
        <v>361</v>
      </c>
      <c r="C422" s="23">
        <v>2272828400</v>
      </c>
      <c r="D422" s="13">
        <v>91.1</v>
      </c>
      <c r="E422" s="10">
        <f t="shared" si="26"/>
        <v>2494872009</v>
      </c>
      <c r="F422" s="10"/>
      <c r="G422" s="10">
        <v>8612415</v>
      </c>
      <c r="H422" s="10">
        <f t="shared" si="27"/>
        <v>2503484424</v>
      </c>
    </row>
    <row r="423" spans="1:8" ht="15">
      <c r="A423" s="40">
        <v>1340</v>
      </c>
      <c r="B423" s="1" t="s">
        <v>362</v>
      </c>
      <c r="C423" s="23">
        <v>86904300</v>
      </c>
      <c r="D423" s="13">
        <v>100.19</v>
      </c>
      <c r="E423" s="10">
        <f t="shared" si="26"/>
        <v>86739495</v>
      </c>
      <c r="F423" s="10"/>
      <c r="G423" s="10">
        <v>118722</v>
      </c>
      <c r="H423" s="10">
        <f t="shared" si="27"/>
        <v>86858217</v>
      </c>
    </row>
    <row r="424" spans="1:8" ht="15">
      <c r="A424" s="40">
        <v>1341</v>
      </c>
      <c r="B424" s="1" t="s">
        <v>363</v>
      </c>
      <c r="C424" s="23">
        <v>3933735700</v>
      </c>
      <c r="D424" s="13">
        <v>99.73</v>
      </c>
      <c r="E424" s="10">
        <f t="shared" si="26"/>
        <v>3944385541</v>
      </c>
      <c r="F424" s="10"/>
      <c r="G424" s="10">
        <v>1154480</v>
      </c>
      <c r="H424" s="10">
        <f t="shared" si="27"/>
        <v>3945540021</v>
      </c>
    </row>
    <row r="425" spans="1:8" ht="15">
      <c r="A425" s="40">
        <v>1342</v>
      </c>
      <c r="B425" s="1" t="s">
        <v>364</v>
      </c>
      <c r="C425" s="23">
        <v>821157600</v>
      </c>
      <c r="D425" s="13">
        <v>90.56</v>
      </c>
      <c r="E425" s="10">
        <f t="shared" si="26"/>
        <v>906755300</v>
      </c>
      <c r="F425" s="10"/>
      <c r="G425" s="10">
        <v>536310</v>
      </c>
      <c r="H425" s="10">
        <f t="shared" si="27"/>
        <v>907291610</v>
      </c>
    </row>
    <row r="426" spans="1:8" ht="15">
      <c r="A426" s="40">
        <v>1343</v>
      </c>
      <c r="B426" s="1" t="s">
        <v>365</v>
      </c>
      <c r="C426" s="23">
        <v>2611911000</v>
      </c>
      <c r="D426" s="13">
        <v>106.34</v>
      </c>
      <c r="E426" s="10">
        <f t="shared" si="26"/>
        <v>2456188640</v>
      </c>
      <c r="F426" s="10"/>
      <c r="G426" s="10">
        <v>0</v>
      </c>
      <c r="H426" s="10">
        <f t="shared" si="27"/>
        <v>2456188640</v>
      </c>
    </row>
    <row r="427" spans="1:8" ht="15">
      <c r="A427" s="40">
        <v>1344</v>
      </c>
      <c r="B427" s="1" t="s">
        <v>366</v>
      </c>
      <c r="C427" s="23">
        <v>1236304600</v>
      </c>
      <c r="D427" s="13">
        <v>94.58</v>
      </c>
      <c r="E427" s="10">
        <f t="shared" si="26"/>
        <v>1307152252</v>
      </c>
      <c r="F427" s="10"/>
      <c r="G427" s="10">
        <v>1206309</v>
      </c>
      <c r="H427" s="10">
        <f t="shared" si="27"/>
        <v>1308358561</v>
      </c>
    </row>
    <row r="428" spans="1:8" ht="15">
      <c r="A428" s="40">
        <v>1345</v>
      </c>
      <c r="B428" s="1" t="s">
        <v>367</v>
      </c>
      <c r="C428" s="23">
        <v>64061700</v>
      </c>
      <c r="D428" s="13">
        <v>114.77</v>
      </c>
      <c r="E428" s="10">
        <f t="shared" si="26"/>
        <v>55817461</v>
      </c>
      <c r="F428" s="10"/>
      <c r="G428" s="10">
        <v>106689</v>
      </c>
      <c r="H428" s="10">
        <f t="shared" si="27"/>
        <v>55924150</v>
      </c>
    </row>
    <row r="429" spans="1:8" ht="15">
      <c r="A429" s="40">
        <v>1346</v>
      </c>
      <c r="B429" s="1" t="s">
        <v>585</v>
      </c>
      <c r="C429" s="23">
        <v>450682200</v>
      </c>
      <c r="D429" s="13">
        <v>99.78</v>
      </c>
      <c r="E429" s="10">
        <f t="shared" si="26"/>
        <v>451675887</v>
      </c>
      <c r="F429" s="10"/>
      <c r="G429" s="10">
        <v>0</v>
      </c>
      <c r="H429" s="10">
        <f t="shared" si="27"/>
        <v>451675887</v>
      </c>
    </row>
    <row r="430" spans="1:8" ht="15">
      <c r="A430" s="40">
        <v>1347</v>
      </c>
      <c r="B430" s="1" t="s">
        <v>368</v>
      </c>
      <c r="C430" s="23">
        <v>4302267600</v>
      </c>
      <c r="D430" s="13">
        <v>94.36</v>
      </c>
      <c r="E430" s="10">
        <f t="shared" si="26"/>
        <v>4559418822</v>
      </c>
      <c r="F430" s="10"/>
      <c r="G430" s="10">
        <v>0</v>
      </c>
      <c r="H430" s="10">
        <f t="shared" si="27"/>
        <v>4559418822</v>
      </c>
    </row>
    <row r="431" spans="1:8" ht="15">
      <c r="A431" s="40">
        <v>1348</v>
      </c>
      <c r="B431" s="1" t="s">
        <v>369</v>
      </c>
      <c r="C431" s="23">
        <v>1332342300</v>
      </c>
      <c r="D431" s="13">
        <v>100.9</v>
      </c>
      <c r="E431" s="10">
        <f t="shared" si="26"/>
        <v>1320458176</v>
      </c>
      <c r="F431" s="10"/>
      <c r="G431" s="10">
        <v>0</v>
      </c>
      <c r="H431" s="10">
        <f t="shared" si="27"/>
        <v>1320458176</v>
      </c>
    </row>
    <row r="432" spans="1:8" ht="15">
      <c r="A432" s="40">
        <v>1349</v>
      </c>
      <c r="B432" s="1" t="s">
        <v>370</v>
      </c>
      <c r="C432" s="23">
        <v>3471697300</v>
      </c>
      <c r="D432" s="13">
        <v>91.2</v>
      </c>
      <c r="E432" s="10">
        <f t="shared" si="26"/>
        <v>3806685636</v>
      </c>
      <c r="F432" s="10"/>
      <c r="G432" s="10">
        <v>3828057</v>
      </c>
      <c r="H432" s="10">
        <f t="shared" si="27"/>
        <v>3810513693</v>
      </c>
    </row>
    <row r="433" spans="1:8" ht="15">
      <c r="A433" s="40">
        <v>1350</v>
      </c>
      <c r="B433" s="1" t="s">
        <v>371</v>
      </c>
      <c r="C433" s="23">
        <v>649132100</v>
      </c>
      <c r="D433" s="13">
        <v>93.96</v>
      </c>
      <c r="E433" s="10">
        <f t="shared" si="26"/>
        <v>690860047</v>
      </c>
      <c r="F433" s="10"/>
      <c r="G433" s="10">
        <v>512717</v>
      </c>
      <c r="H433" s="10">
        <f t="shared" si="27"/>
        <v>691372764</v>
      </c>
    </row>
    <row r="434" spans="1:8" ht="15">
      <c r="A434" s="40">
        <v>1351</v>
      </c>
      <c r="B434" s="1" t="s">
        <v>372</v>
      </c>
      <c r="C434" s="23">
        <v>1320437800</v>
      </c>
      <c r="D434" s="13">
        <v>93.63</v>
      </c>
      <c r="E434" s="10">
        <f t="shared" si="26"/>
        <v>1410272135</v>
      </c>
      <c r="F434" s="10"/>
      <c r="G434" s="10">
        <v>0</v>
      </c>
      <c r="H434" s="10">
        <f t="shared" si="27"/>
        <v>1410272135</v>
      </c>
    </row>
    <row r="435" spans="1:8" ht="15">
      <c r="A435" s="40">
        <v>1352</v>
      </c>
      <c r="B435" s="1" t="s">
        <v>373</v>
      </c>
      <c r="C435" s="23">
        <v>6031526100</v>
      </c>
      <c r="D435" s="13">
        <v>90.23</v>
      </c>
      <c r="E435" s="10">
        <f t="shared" si="26"/>
        <v>6684612767</v>
      </c>
      <c r="F435" s="10"/>
      <c r="G435" s="10">
        <v>0</v>
      </c>
      <c r="H435" s="10">
        <f t="shared" si="27"/>
        <v>6684612767</v>
      </c>
    </row>
    <row r="436" spans="1:8" ht="15">
      <c r="A436" s="40">
        <v>1353</v>
      </c>
      <c r="B436" s="1" t="s">
        <v>374</v>
      </c>
      <c r="C436" s="23">
        <v>1404437700</v>
      </c>
      <c r="D436" s="13">
        <v>93.49</v>
      </c>
      <c r="E436" s="10">
        <f t="shared" si="26"/>
        <v>1502233073</v>
      </c>
      <c r="F436" s="10"/>
      <c r="G436" s="10">
        <v>694952</v>
      </c>
      <c r="H436" s="10">
        <f t="shared" si="27"/>
        <v>1502928025</v>
      </c>
    </row>
    <row r="437" spans="1:8" ht="15">
      <c r="A437" s="40"/>
      <c r="B437" s="1"/>
      <c r="C437" s="10"/>
      <c r="D437" s="16"/>
      <c r="E437" s="10"/>
      <c r="F437" s="10"/>
      <c r="G437" s="10"/>
      <c r="H437" s="10"/>
    </row>
    <row r="438" spans="1:8" ht="15.75">
      <c r="A438" s="40"/>
      <c r="B438" s="21" t="s">
        <v>575</v>
      </c>
      <c r="C438" s="22">
        <f>SUM(C384:C437)</f>
        <v>127434517120</v>
      </c>
      <c r="D438" s="18">
        <f>((+C438/E438)*100)</f>
        <v>94.42076064127372</v>
      </c>
      <c r="E438" s="22">
        <f>SUM(E384:E437)</f>
        <v>134964510193</v>
      </c>
      <c r="F438" s="22">
        <f>SUM(F384:F437)</f>
        <v>0</v>
      </c>
      <c r="G438" s="22">
        <f>SUM(G384:G437)</f>
        <v>73371689</v>
      </c>
      <c r="H438" s="22">
        <f>SUM(H384:H437)</f>
        <v>135037881882</v>
      </c>
    </row>
    <row r="439" spans="1:8" ht="15">
      <c r="A439" s="40"/>
      <c r="B439" s="1"/>
      <c r="C439" s="9"/>
      <c r="D439" s="16"/>
      <c r="E439" s="9"/>
      <c r="F439" s="9"/>
      <c r="G439" s="9"/>
      <c r="H439" s="9"/>
    </row>
    <row r="440" spans="1:8" ht="9" customHeight="1">
      <c r="A440" s="50"/>
      <c r="B440" s="49"/>
      <c r="C440" s="54"/>
      <c r="D440" s="45"/>
      <c r="E440" s="54"/>
      <c r="F440" s="54"/>
      <c r="G440" s="54"/>
      <c r="H440" s="54"/>
    </row>
    <row r="441" spans="1:8" ht="15.75">
      <c r="A441" s="40"/>
      <c r="B441" s="56" t="s">
        <v>375</v>
      </c>
      <c r="C441" s="9"/>
      <c r="D441" s="13"/>
      <c r="E441" s="9"/>
      <c r="F441" s="9"/>
      <c r="G441" s="9"/>
      <c r="H441" s="9"/>
    </row>
    <row r="442" spans="1:8" ht="15" customHeight="1">
      <c r="A442" s="40">
        <v>1401</v>
      </c>
      <c r="B442" s="1" t="s">
        <v>376</v>
      </c>
      <c r="C442" s="23">
        <v>1102341700</v>
      </c>
      <c r="D442" s="13">
        <v>92.26</v>
      </c>
      <c r="E442" s="10">
        <f aca="true" t="shared" si="28" ref="E442:E480">ROUND((+C442/D442*100),0)</f>
        <v>1194820832</v>
      </c>
      <c r="F442" s="10"/>
      <c r="G442" s="10">
        <v>0</v>
      </c>
      <c r="H442" s="10">
        <f aca="true" t="shared" si="29" ref="H442:H480">+E442+G442</f>
        <v>1194820832</v>
      </c>
    </row>
    <row r="443" spans="1:8" ht="15">
      <c r="A443" s="40">
        <v>1402</v>
      </c>
      <c r="B443" s="1" t="s">
        <v>377</v>
      </c>
      <c r="C443" s="23">
        <v>879417900</v>
      </c>
      <c r="D443" s="13">
        <v>90.74</v>
      </c>
      <c r="E443" s="10">
        <f t="shared" si="28"/>
        <v>969162332</v>
      </c>
      <c r="F443" s="10"/>
      <c r="G443" s="10">
        <v>0</v>
      </c>
      <c r="H443" s="10">
        <f t="shared" si="29"/>
        <v>969162332</v>
      </c>
    </row>
    <row r="444" spans="1:8" ht="15">
      <c r="A444" s="40">
        <v>1403</v>
      </c>
      <c r="B444" s="1" t="s">
        <v>378</v>
      </c>
      <c r="C444" s="23">
        <v>762320600</v>
      </c>
      <c r="D444" s="13">
        <v>74.02</v>
      </c>
      <c r="E444" s="10">
        <f t="shared" si="28"/>
        <v>1029884626</v>
      </c>
      <c r="F444" s="10"/>
      <c r="G444" s="10">
        <v>728750</v>
      </c>
      <c r="H444" s="10">
        <f t="shared" si="29"/>
        <v>1030613376</v>
      </c>
    </row>
    <row r="445" spans="1:8" ht="15">
      <c r="A445" s="40">
        <v>1404</v>
      </c>
      <c r="B445" s="1" t="s">
        <v>379</v>
      </c>
      <c r="C445" s="23">
        <v>2111524200</v>
      </c>
      <c r="D445" s="13">
        <v>82.7</v>
      </c>
      <c r="E445" s="10">
        <f t="shared" si="28"/>
        <v>2553233615</v>
      </c>
      <c r="F445" s="10"/>
      <c r="G445" s="10">
        <v>1066317</v>
      </c>
      <c r="H445" s="10">
        <f t="shared" si="29"/>
        <v>2554299932</v>
      </c>
    </row>
    <row r="446" spans="1:8" ht="15">
      <c r="A446" s="40">
        <v>1405</v>
      </c>
      <c r="B446" s="1" t="s">
        <v>380</v>
      </c>
      <c r="C446" s="23">
        <v>3260091100</v>
      </c>
      <c r="D446" s="13">
        <v>88.61</v>
      </c>
      <c r="E446" s="10">
        <f t="shared" si="28"/>
        <v>3679145807</v>
      </c>
      <c r="F446" s="10"/>
      <c r="G446" s="10">
        <v>1688531</v>
      </c>
      <c r="H446" s="10">
        <f t="shared" si="29"/>
        <v>3680834338</v>
      </c>
    </row>
    <row r="447" spans="1:8" ht="15">
      <c r="A447" s="40">
        <v>1406</v>
      </c>
      <c r="B447" s="1" t="s">
        <v>381</v>
      </c>
      <c r="C447" s="23">
        <v>403659000</v>
      </c>
      <c r="D447" s="13">
        <v>101.65</v>
      </c>
      <c r="E447" s="10">
        <f t="shared" si="28"/>
        <v>397106739</v>
      </c>
      <c r="F447" s="10"/>
      <c r="G447" s="10">
        <v>9727</v>
      </c>
      <c r="H447" s="10">
        <f t="shared" si="29"/>
        <v>397116466</v>
      </c>
    </row>
    <row r="448" spans="1:8" ht="15">
      <c r="A448" s="40">
        <v>1407</v>
      </c>
      <c r="B448" s="1" t="s">
        <v>382</v>
      </c>
      <c r="C448" s="23">
        <v>1820060600</v>
      </c>
      <c r="D448" s="13">
        <v>98.56</v>
      </c>
      <c r="E448" s="10">
        <f t="shared" si="28"/>
        <v>1846652394</v>
      </c>
      <c r="F448" s="10"/>
      <c r="G448" s="10">
        <v>409774</v>
      </c>
      <c r="H448" s="10">
        <f t="shared" si="29"/>
        <v>1847062168</v>
      </c>
    </row>
    <row r="449" spans="1:8" ht="15">
      <c r="A449" s="40">
        <v>1408</v>
      </c>
      <c r="B449" s="1" t="s">
        <v>383</v>
      </c>
      <c r="C449" s="23">
        <v>3082129900</v>
      </c>
      <c r="D449" s="13">
        <v>92.04</v>
      </c>
      <c r="E449" s="10">
        <f t="shared" si="28"/>
        <v>3348685246</v>
      </c>
      <c r="F449" s="10"/>
      <c r="G449" s="10">
        <v>0</v>
      </c>
      <c r="H449" s="10">
        <f t="shared" si="29"/>
        <v>3348685246</v>
      </c>
    </row>
    <row r="450" spans="1:8" ht="15">
      <c r="A450" s="40">
        <v>1409</v>
      </c>
      <c r="B450" s="1" t="s">
        <v>384</v>
      </c>
      <c r="C450" s="23">
        <v>1294133500</v>
      </c>
      <c r="D450" s="13">
        <v>91.62</v>
      </c>
      <c r="E450" s="10">
        <f t="shared" si="28"/>
        <v>1412501091</v>
      </c>
      <c r="F450" s="10"/>
      <c r="G450" s="10">
        <v>0</v>
      </c>
      <c r="H450" s="10">
        <f t="shared" si="29"/>
        <v>1412501091</v>
      </c>
    </row>
    <row r="451" spans="1:8" ht="15">
      <c r="A451" s="40">
        <v>1410</v>
      </c>
      <c r="B451" s="1" t="s">
        <v>385</v>
      </c>
      <c r="C451" s="23">
        <v>2533260177</v>
      </c>
      <c r="D451" s="13">
        <v>73.91</v>
      </c>
      <c r="E451" s="10">
        <f t="shared" si="28"/>
        <v>3427493136</v>
      </c>
      <c r="F451" s="10"/>
      <c r="G451" s="10">
        <v>7669</v>
      </c>
      <c r="H451" s="10">
        <f t="shared" si="29"/>
        <v>3427500805</v>
      </c>
    </row>
    <row r="452" spans="1:8" ht="15">
      <c r="A452" s="40">
        <v>1411</v>
      </c>
      <c r="B452" s="1" t="s">
        <v>386</v>
      </c>
      <c r="C452" s="23">
        <v>3497654000</v>
      </c>
      <c r="D452" s="13">
        <v>97.3</v>
      </c>
      <c r="E452" s="10">
        <f t="shared" si="28"/>
        <v>3594711202</v>
      </c>
      <c r="F452" s="10"/>
      <c r="G452" s="10">
        <v>4089215</v>
      </c>
      <c r="H452" s="10">
        <f t="shared" si="29"/>
        <v>3598800417</v>
      </c>
    </row>
    <row r="453" spans="1:8" ht="15">
      <c r="A453" s="40">
        <v>1412</v>
      </c>
      <c r="B453" s="1" t="s">
        <v>387</v>
      </c>
      <c r="C453" s="23">
        <v>3868099700</v>
      </c>
      <c r="D453" s="13">
        <v>92.36</v>
      </c>
      <c r="E453" s="10">
        <f t="shared" si="28"/>
        <v>4188068103</v>
      </c>
      <c r="F453" s="10"/>
      <c r="G453" s="10">
        <v>0</v>
      </c>
      <c r="H453" s="10">
        <f t="shared" si="29"/>
        <v>4188068103</v>
      </c>
    </row>
    <row r="454" spans="1:8" ht="15">
      <c r="A454" s="40">
        <v>1413</v>
      </c>
      <c r="B454" s="1" t="s">
        <v>388</v>
      </c>
      <c r="C454" s="23">
        <v>2116832500</v>
      </c>
      <c r="D454" s="13">
        <v>96.84</v>
      </c>
      <c r="E454" s="10">
        <f t="shared" si="28"/>
        <v>2185907166</v>
      </c>
      <c r="F454" s="10"/>
      <c r="G454" s="10">
        <v>1370474</v>
      </c>
      <c r="H454" s="10">
        <f t="shared" si="29"/>
        <v>2187277640</v>
      </c>
    </row>
    <row r="455" spans="1:8" ht="15">
      <c r="A455" s="40">
        <v>1414</v>
      </c>
      <c r="B455" s="1" t="s">
        <v>389</v>
      </c>
      <c r="C455" s="23">
        <v>2823366300</v>
      </c>
      <c r="D455" s="13">
        <v>101.32</v>
      </c>
      <c r="E455" s="10">
        <f t="shared" si="28"/>
        <v>2786583399</v>
      </c>
      <c r="F455" s="10"/>
      <c r="G455" s="10">
        <v>100</v>
      </c>
      <c r="H455" s="10">
        <f t="shared" si="29"/>
        <v>2786583499</v>
      </c>
    </row>
    <row r="456" spans="1:8" ht="15">
      <c r="A456" s="40">
        <v>1415</v>
      </c>
      <c r="B456" s="1" t="s">
        <v>390</v>
      </c>
      <c r="C456" s="23">
        <v>2106754800</v>
      </c>
      <c r="D456" s="13">
        <v>99.55</v>
      </c>
      <c r="E456" s="10">
        <f t="shared" si="28"/>
        <v>2116278051</v>
      </c>
      <c r="F456" s="10"/>
      <c r="G456" s="10">
        <v>0</v>
      </c>
      <c r="H456" s="10">
        <f t="shared" si="29"/>
        <v>2116278051</v>
      </c>
    </row>
    <row r="457" spans="1:8" ht="15">
      <c r="A457" s="40">
        <v>1416</v>
      </c>
      <c r="B457" s="1" t="s">
        <v>391</v>
      </c>
      <c r="C457" s="23">
        <v>1356450000</v>
      </c>
      <c r="D457" s="13">
        <v>92.34</v>
      </c>
      <c r="E457" s="10">
        <f t="shared" si="28"/>
        <v>1468973359</v>
      </c>
      <c r="F457" s="10"/>
      <c r="G457" s="10">
        <v>0</v>
      </c>
      <c r="H457" s="10">
        <f t="shared" si="29"/>
        <v>1468973359</v>
      </c>
    </row>
    <row r="458" spans="1:8" ht="15">
      <c r="A458" s="40">
        <v>1417</v>
      </c>
      <c r="B458" s="1" t="s">
        <v>392</v>
      </c>
      <c r="C458" s="23">
        <v>3592413200</v>
      </c>
      <c r="D458" s="13">
        <v>83.23</v>
      </c>
      <c r="E458" s="10">
        <f t="shared" si="28"/>
        <v>4316247988</v>
      </c>
      <c r="F458" s="10"/>
      <c r="G458" s="10">
        <v>0</v>
      </c>
      <c r="H458" s="10">
        <f t="shared" si="29"/>
        <v>4316247988</v>
      </c>
    </row>
    <row r="459" spans="1:8" ht="15">
      <c r="A459" s="40">
        <v>1418</v>
      </c>
      <c r="B459" s="1" t="s">
        <v>393</v>
      </c>
      <c r="C459" s="23">
        <v>1269140300</v>
      </c>
      <c r="D459" s="13">
        <v>96.17</v>
      </c>
      <c r="E459" s="10">
        <f t="shared" si="28"/>
        <v>1319684205</v>
      </c>
      <c r="F459" s="10"/>
      <c r="G459" s="10">
        <v>2123156</v>
      </c>
      <c r="H459" s="10">
        <f t="shared" si="29"/>
        <v>1321807361</v>
      </c>
    </row>
    <row r="460" spans="1:8" ht="15">
      <c r="A460" s="40">
        <v>1419</v>
      </c>
      <c r="B460" s="1" t="s">
        <v>394</v>
      </c>
      <c r="C460" s="23">
        <v>1865716900</v>
      </c>
      <c r="D460" s="13">
        <v>101.98</v>
      </c>
      <c r="E460" s="10">
        <f t="shared" si="28"/>
        <v>1829492940</v>
      </c>
      <c r="F460" s="10"/>
      <c r="G460" s="10">
        <v>1382402</v>
      </c>
      <c r="H460" s="10">
        <f t="shared" si="29"/>
        <v>1830875342</v>
      </c>
    </row>
    <row r="461" spans="1:8" ht="15">
      <c r="A461" s="40">
        <v>1420</v>
      </c>
      <c r="B461" s="1" t="s">
        <v>395</v>
      </c>
      <c r="C461" s="23">
        <v>448054500</v>
      </c>
      <c r="D461" s="13">
        <v>93.09</v>
      </c>
      <c r="E461" s="10">
        <f t="shared" si="28"/>
        <v>481313245</v>
      </c>
      <c r="F461" s="10"/>
      <c r="G461" s="10">
        <v>0</v>
      </c>
      <c r="H461" s="10">
        <f t="shared" si="29"/>
        <v>481313245</v>
      </c>
    </row>
    <row r="462" spans="1:8" ht="15">
      <c r="A462" s="40">
        <v>1421</v>
      </c>
      <c r="B462" s="1" t="s">
        <v>396</v>
      </c>
      <c r="C462" s="23">
        <v>4509820600</v>
      </c>
      <c r="D462" s="13">
        <v>89.7</v>
      </c>
      <c r="E462" s="10">
        <f t="shared" si="28"/>
        <v>5027670680</v>
      </c>
      <c r="F462" s="10"/>
      <c r="G462" s="10">
        <v>2964329</v>
      </c>
      <c r="H462" s="10">
        <f t="shared" si="29"/>
        <v>5030635009</v>
      </c>
    </row>
    <row r="463" spans="1:8" ht="15">
      <c r="A463" s="40">
        <v>1422</v>
      </c>
      <c r="B463" s="1" t="s">
        <v>397</v>
      </c>
      <c r="C463" s="23">
        <v>5395254038</v>
      </c>
      <c r="D463" s="13">
        <v>93.92</v>
      </c>
      <c r="E463" s="10">
        <f t="shared" si="28"/>
        <v>5744520909</v>
      </c>
      <c r="F463" s="10"/>
      <c r="G463" s="10">
        <v>0</v>
      </c>
      <c r="H463" s="10">
        <f t="shared" si="29"/>
        <v>5744520909</v>
      </c>
    </row>
    <row r="464" spans="1:8" ht="15">
      <c r="A464" s="40">
        <v>1423</v>
      </c>
      <c r="B464" s="1" t="s">
        <v>398</v>
      </c>
      <c r="C464" s="23">
        <v>1385142700</v>
      </c>
      <c r="D464" s="13">
        <v>88.69</v>
      </c>
      <c r="E464" s="10">
        <f t="shared" si="28"/>
        <v>1561780020</v>
      </c>
      <c r="F464" s="10"/>
      <c r="G464" s="10">
        <v>0</v>
      </c>
      <c r="H464" s="10">
        <f t="shared" si="29"/>
        <v>1561780020</v>
      </c>
    </row>
    <row r="465" spans="1:8" ht="15">
      <c r="A465" s="40">
        <v>1424</v>
      </c>
      <c r="B465" s="1" t="s">
        <v>399</v>
      </c>
      <c r="C465" s="23">
        <v>2267304800</v>
      </c>
      <c r="D465" s="13">
        <v>77</v>
      </c>
      <c r="E465" s="10">
        <f t="shared" si="28"/>
        <v>2944551688</v>
      </c>
      <c r="F465" s="10"/>
      <c r="G465" s="10">
        <v>8555</v>
      </c>
      <c r="H465" s="10">
        <f t="shared" si="29"/>
        <v>2944560243</v>
      </c>
    </row>
    <row r="466" spans="1:8" ht="15">
      <c r="A466" s="40">
        <v>1425</v>
      </c>
      <c r="B466" s="1" t="s">
        <v>400</v>
      </c>
      <c r="C466" s="23">
        <v>1184250200</v>
      </c>
      <c r="D466" s="13">
        <v>93.24</v>
      </c>
      <c r="E466" s="10">
        <f t="shared" si="28"/>
        <v>1270109610</v>
      </c>
      <c r="F466" s="10"/>
      <c r="G466" s="10">
        <v>803200</v>
      </c>
      <c r="H466" s="10">
        <f t="shared" si="29"/>
        <v>1270912810</v>
      </c>
    </row>
    <row r="467" spans="1:8" ht="15">
      <c r="A467" s="40">
        <v>1426</v>
      </c>
      <c r="B467" s="1" t="s">
        <v>401</v>
      </c>
      <c r="C467" s="23">
        <v>731993100</v>
      </c>
      <c r="D467" s="13">
        <v>85.04</v>
      </c>
      <c r="E467" s="10">
        <f t="shared" si="28"/>
        <v>860763288</v>
      </c>
      <c r="F467" s="10"/>
      <c r="G467" s="10">
        <v>0</v>
      </c>
      <c r="H467" s="10">
        <f t="shared" si="29"/>
        <v>860763288</v>
      </c>
    </row>
    <row r="468" spans="1:8" ht="15">
      <c r="A468" s="40">
        <v>1427</v>
      </c>
      <c r="B468" s="1" t="s">
        <v>402</v>
      </c>
      <c r="C468" s="23">
        <v>3229735600</v>
      </c>
      <c r="D468" s="13">
        <v>91.72</v>
      </c>
      <c r="E468" s="10">
        <f t="shared" si="28"/>
        <v>3521299171</v>
      </c>
      <c r="F468" s="10"/>
      <c r="G468" s="10">
        <v>0</v>
      </c>
      <c r="H468" s="10">
        <f t="shared" si="29"/>
        <v>3521299171</v>
      </c>
    </row>
    <row r="469" spans="1:8" ht="15">
      <c r="A469" s="40">
        <v>1428</v>
      </c>
      <c r="B469" s="1" t="s">
        <v>403</v>
      </c>
      <c r="C469" s="23">
        <v>322255400</v>
      </c>
      <c r="D469" s="13">
        <v>111.57</v>
      </c>
      <c r="E469" s="10">
        <f t="shared" si="28"/>
        <v>288836963</v>
      </c>
      <c r="F469" s="10"/>
      <c r="G469" s="10">
        <v>0</v>
      </c>
      <c r="H469" s="10">
        <f t="shared" si="29"/>
        <v>288836963</v>
      </c>
    </row>
    <row r="470" spans="1:8" ht="15">
      <c r="A470" s="40">
        <v>1429</v>
      </c>
      <c r="B470" s="1" t="s">
        <v>404</v>
      </c>
      <c r="C470" s="23">
        <v>7250876400</v>
      </c>
      <c r="D470" s="13">
        <v>82.32</v>
      </c>
      <c r="E470" s="10">
        <f t="shared" si="28"/>
        <v>8808158892</v>
      </c>
      <c r="F470" s="10"/>
      <c r="G470" s="10">
        <v>415950</v>
      </c>
      <c r="H470" s="10">
        <f t="shared" si="29"/>
        <v>8808574842</v>
      </c>
    </row>
    <row r="471" spans="1:8" ht="15">
      <c r="A471" s="40">
        <v>1430</v>
      </c>
      <c r="B471" s="1" t="s">
        <v>587</v>
      </c>
      <c r="C471" s="23">
        <v>1658088600</v>
      </c>
      <c r="D471" s="13">
        <v>94.23</v>
      </c>
      <c r="E471" s="10">
        <f t="shared" si="28"/>
        <v>1759618593</v>
      </c>
      <c r="F471" s="10"/>
      <c r="G471" s="10">
        <v>4134578</v>
      </c>
      <c r="H471" s="10">
        <f t="shared" si="29"/>
        <v>1763753171</v>
      </c>
    </row>
    <row r="472" spans="1:8" ht="15">
      <c r="A472" s="40">
        <v>1431</v>
      </c>
      <c r="B472" s="1" t="s">
        <v>405</v>
      </c>
      <c r="C472" s="23">
        <v>2350397900</v>
      </c>
      <c r="D472" s="13">
        <v>81.53</v>
      </c>
      <c r="E472" s="10">
        <f t="shared" si="28"/>
        <v>2882862627</v>
      </c>
      <c r="F472" s="10"/>
      <c r="G472" s="10">
        <v>100</v>
      </c>
      <c r="H472" s="10">
        <f t="shared" si="29"/>
        <v>2882862727</v>
      </c>
    </row>
    <row r="473" spans="1:8" ht="15">
      <c r="A473" s="40">
        <v>1432</v>
      </c>
      <c r="B473" s="1" t="s">
        <v>406</v>
      </c>
      <c r="C473" s="23">
        <v>4333279200</v>
      </c>
      <c r="D473" s="13">
        <v>95.36</v>
      </c>
      <c r="E473" s="10">
        <f t="shared" si="28"/>
        <v>4544126678</v>
      </c>
      <c r="F473" s="10"/>
      <c r="G473" s="10">
        <v>5720144</v>
      </c>
      <c r="H473" s="10">
        <f t="shared" si="29"/>
        <v>4549846822</v>
      </c>
    </row>
    <row r="474" spans="1:8" ht="15">
      <c r="A474" s="40">
        <v>1433</v>
      </c>
      <c r="B474" s="1" t="s">
        <v>407</v>
      </c>
      <c r="C474" s="23">
        <v>862759300</v>
      </c>
      <c r="D474" s="13">
        <v>92.48</v>
      </c>
      <c r="E474" s="10">
        <f t="shared" si="28"/>
        <v>932914468</v>
      </c>
      <c r="F474" s="10"/>
      <c r="G474" s="10">
        <v>7255500</v>
      </c>
      <c r="H474" s="10">
        <f t="shared" si="29"/>
        <v>940169968</v>
      </c>
    </row>
    <row r="475" spans="1:8" ht="15">
      <c r="A475" s="40">
        <v>1434</v>
      </c>
      <c r="B475" s="1" t="s">
        <v>408</v>
      </c>
      <c r="C475" s="23">
        <v>788525700</v>
      </c>
      <c r="D475" s="13">
        <v>93.16</v>
      </c>
      <c r="E475" s="10">
        <f t="shared" si="28"/>
        <v>846420889</v>
      </c>
      <c r="F475" s="10"/>
      <c r="G475" s="10">
        <v>92</v>
      </c>
      <c r="H475" s="10">
        <f t="shared" si="29"/>
        <v>846420981</v>
      </c>
    </row>
    <row r="476" spans="1:8" ht="15">
      <c r="A476" s="40">
        <v>1435</v>
      </c>
      <c r="B476" s="1" t="s">
        <v>409</v>
      </c>
      <c r="C476" s="23">
        <v>4202110400</v>
      </c>
      <c r="D476" s="13">
        <v>93.29</v>
      </c>
      <c r="E476" s="10">
        <f t="shared" si="28"/>
        <v>4504352449</v>
      </c>
      <c r="F476" s="10"/>
      <c r="G476" s="10">
        <v>0</v>
      </c>
      <c r="H476" s="10">
        <f t="shared" si="29"/>
        <v>4504352449</v>
      </c>
    </row>
    <row r="477" spans="1:8" ht="15">
      <c r="A477" s="40">
        <v>1436</v>
      </c>
      <c r="B477" s="1" t="s">
        <v>410</v>
      </c>
      <c r="C477" s="23">
        <v>3457905900</v>
      </c>
      <c r="D477" s="13">
        <v>97.66</v>
      </c>
      <c r="E477" s="10">
        <f t="shared" si="28"/>
        <v>3540759676</v>
      </c>
      <c r="F477" s="10"/>
      <c r="G477" s="10">
        <v>0</v>
      </c>
      <c r="H477" s="10">
        <f t="shared" si="29"/>
        <v>3540759676</v>
      </c>
    </row>
    <row r="478" spans="1:8" ht="15">
      <c r="A478" s="40">
        <v>1437</v>
      </c>
      <c r="B478" s="1" t="s">
        <v>411</v>
      </c>
      <c r="C478" s="23">
        <v>70594900</v>
      </c>
      <c r="D478" s="13">
        <v>81.41</v>
      </c>
      <c r="E478" s="10">
        <f t="shared" si="28"/>
        <v>86715268</v>
      </c>
      <c r="F478" s="10"/>
      <c r="G478" s="10">
        <v>0</v>
      </c>
      <c r="H478" s="10">
        <f t="shared" si="29"/>
        <v>86715268</v>
      </c>
    </row>
    <row r="479" spans="1:8" ht="15">
      <c r="A479" s="40">
        <v>1438</v>
      </c>
      <c r="B479" s="1" t="s">
        <v>96</v>
      </c>
      <c r="C479" s="23">
        <v>2822947200</v>
      </c>
      <c r="D479" s="13">
        <v>97.62</v>
      </c>
      <c r="E479" s="10">
        <f t="shared" si="28"/>
        <v>2891771358</v>
      </c>
      <c r="F479" s="10"/>
      <c r="G479" s="10">
        <v>0</v>
      </c>
      <c r="H479" s="10">
        <f t="shared" si="29"/>
        <v>2891771358</v>
      </c>
    </row>
    <row r="480" spans="1:8" ht="15">
      <c r="A480" s="40">
        <v>1439</v>
      </c>
      <c r="B480" s="1" t="s">
        <v>412</v>
      </c>
      <c r="C480" s="23">
        <v>728009300</v>
      </c>
      <c r="D480" s="13">
        <v>96</v>
      </c>
      <c r="E480" s="10">
        <f t="shared" si="28"/>
        <v>758343021</v>
      </c>
      <c r="F480" s="10"/>
      <c r="G480" s="10">
        <v>0</v>
      </c>
      <c r="H480" s="10">
        <f t="shared" si="29"/>
        <v>758343021</v>
      </c>
    </row>
    <row r="481" spans="1:8" ht="15">
      <c r="A481" s="40"/>
      <c r="B481" s="1"/>
      <c r="C481" s="10"/>
      <c r="D481" s="16"/>
      <c r="E481" s="10"/>
      <c r="F481" s="10"/>
      <c r="G481" s="10"/>
      <c r="H481" s="10"/>
    </row>
    <row r="482" spans="1:8" ht="15.75">
      <c r="A482" s="40"/>
      <c r="B482" s="21" t="s">
        <v>576</v>
      </c>
      <c r="C482" s="22">
        <f>SUM(C442:C481)</f>
        <v>87744672115</v>
      </c>
      <c r="D482" s="18">
        <f>((+C482/E482)*100)</f>
        <v>90.53166990595484</v>
      </c>
      <c r="E482" s="22">
        <f>SUM(E442:E481)</f>
        <v>96921521724</v>
      </c>
      <c r="F482" s="22">
        <f>SUM(F442:F481)</f>
        <v>0</v>
      </c>
      <c r="G482" s="22">
        <f>SUM(G442:G481)</f>
        <v>34178563</v>
      </c>
      <c r="H482" s="22">
        <f>SUM(H442:H481)</f>
        <v>96955700287</v>
      </c>
    </row>
    <row r="483" spans="1:8" ht="15">
      <c r="A483" s="40"/>
      <c r="B483" s="1"/>
      <c r="C483" s="9"/>
      <c r="D483" s="16"/>
      <c r="E483" s="9"/>
      <c r="F483" s="9"/>
      <c r="G483" s="9"/>
      <c r="H483" s="9"/>
    </row>
    <row r="484" spans="1:8" ht="10.5" customHeight="1">
      <c r="A484" s="50"/>
      <c r="B484" s="49"/>
      <c r="C484" s="54"/>
      <c r="D484" s="45"/>
      <c r="E484" s="54"/>
      <c r="F484" s="54"/>
      <c r="G484" s="54"/>
      <c r="H484" s="54"/>
    </row>
    <row r="485" spans="1:8" ht="15.75">
      <c r="A485" s="40"/>
      <c r="B485" s="56" t="s">
        <v>413</v>
      </c>
      <c r="C485" s="9"/>
      <c r="D485" s="13"/>
      <c r="E485" s="9"/>
      <c r="F485" s="9"/>
      <c r="G485" s="9"/>
      <c r="H485" s="9"/>
    </row>
    <row r="486" spans="1:8" ht="18" customHeight="1">
      <c r="A486" s="40">
        <v>1501</v>
      </c>
      <c r="B486" s="1" t="s">
        <v>414</v>
      </c>
      <c r="C486" s="23">
        <v>2452073900</v>
      </c>
      <c r="D486" s="13">
        <v>92.79</v>
      </c>
      <c r="E486" s="10">
        <f aca="true" t="shared" si="30" ref="E486:E518">ROUND((+C486/D486*100),0)</f>
        <v>2642605776</v>
      </c>
      <c r="F486" s="10"/>
      <c r="G486" s="10">
        <v>0</v>
      </c>
      <c r="H486" s="10">
        <f aca="true" t="shared" si="31" ref="H486:H518">+E486+G486</f>
        <v>2642605776</v>
      </c>
    </row>
    <row r="487" spans="1:8" ht="15">
      <c r="A487" s="40">
        <v>1502</v>
      </c>
      <c r="B487" s="1" t="s">
        <v>415</v>
      </c>
      <c r="C487" s="23">
        <v>1011983300</v>
      </c>
      <c r="D487" s="13">
        <v>96.11</v>
      </c>
      <c r="E487" s="10">
        <f t="shared" si="30"/>
        <v>1052942774</v>
      </c>
      <c r="F487" s="10"/>
      <c r="G487" s="10">
        <v>0</v>
      </c>
      <c r="H487" s="10">
        <f t="shared" si="31"/>
        <v>1052942774</v>
      </c>
    </row>
    <row r="488" spans="1:8" ht="15">
      <c r="A488" s="40">
        <v>1503</v>
      </c>
      <c r="B488" s="1" t="s">
        <v>416</v>
      </c>
      <c r="C488" s="23">
        <v>1618686600</v>
      </c>
      <c r="D488" s="13">
        <v>95.42</v>
      </c>
      <c r="E488" s="10">
        <f t="shared" si="30"/>
        <v>1696380843</v>
      </c>
      <c r="F488" s="10"/>
      <c r="G488" s="10">
        <v>0</v>
      </c>
      <c r="H488" s="10">
        <f t="shared" si="31"/>
        <v>1696380843</v>
      </c>
    </row>
    <row r="489" spans="1:8" ht="15">
      <c r="A489" s="40">
        <v>1504</v>
      </c>
      <c r="B489" s="1" t="s">
        <v>417</v>
      </c>
      <c r="C489" s="23">
        <v>2113094000</v>
      </c>
      <c r="D489" s="13">
        <v>89.1</v>
      </c>
      <c r="E489" s="10">
        <f t="shared" si="30"/>
        <v>2371598204</v>
      </c>
      <c r="F489" s="10"/>
      <c r="G489" s="10">
        <v>0</v>
      </c>
      <c r="H489" s="10">
        <f t="shared" si="31"/>
        <v>2371598204</v>
      </c>
    </row>
    <row r="490" spans="1:8" ht="15">
      <c r="A490" s="40">
        <v>1505</v>
      </c>
      <c r="B490" s="1" t="s">
        <v>418</v>
      </c>
      <c r="C490" s="23">
        <v>812362800</v>
      </c>
      <c r="D490" s="13">
        <v>86.85</v>
      </c>
      <c r="E490" s="10">
        <f t="shared" si="30"/>
        <v>935363040</v>
      </c>
      <c r="F490" s="10"/>
      <c r="G490" s="10">
        <v>694351</v>
      </c>
      <c r="H490" s="10">
        <f t="shared" si="31"/>
        <v>936057391</v>
      </c>
    </row>
    <row r="491" spans="1:8" ht="15">
      <c r="A491" s="40">
        <v>1506</v>
      </c>
      <c r="B491" s="1" t="s">
        <v>419</v>
      </c>
      <c r="C491" s="23">
        <v>5217766200</v>
      </c>
      <c r="D491" s="13">
        <v>88.71</v>
      </c>
      <c r="E491" s="10">
        <f t="shared" si="30"/>
        <v>5881824146</v>
      </c>
      <c r="F491" s="10"/>
      <c r="G491" s="10">
        <v>5677362</v>
      </c>
      <c r="H491" s="10">
        <f t="shared" si="31"/>
        <v>5887501508</v>
      </c>
    </row>
    <row r="492" spans="1:8" ht="15">
      <c r="A492" s="40">
        <v>1507</v>
      </c>
      <c r="B492" s="1" t="s">
        <v>420</v>
      </c>
      <c r="C492" s="23">
        <v>10379183266</v>
      </c>
      <c r="D492" s="13">
        <v>88.33</v>
      </c>
      <c r="E492" s="10">
        <f t="shared" si="30"/>
        <v>11750462205</v>
      </c>
      <c r="F492" s="10"/>
      <c r="G492" s="10">
        <v>11014859</v>
      </c>
      <c r="H492" s="10">
        <f t="shared" si="31"/>
        <v>11761477064</v>
      </c>
    </row>
    <row r="493" spans="1:8" ht="15">
      <c r="A493" s="40">
        <v>1508</v>
      </c>
      <c r="B493" s="1" t="s">
        <v>586</v>
      </c>
      <c r="C493" s="23">
        <v>12909498560</v>
      </c>
      <c r="D493" s="13">
        <v>78.12</v>
      </c>
      <c r="E493" s="10">
        <f t="shared" si="30"/>
        <v>16525215771</v>
      </c>
      <c r="F493" s="10"/>
      <c r="G493" s="10">
        <v>23396301</v>
      </c>
      <c r="H493" s="10">
        <f t="shared" si="31"/>
        <v>16548612072</v>
      </c>
    </row>
    <row r="494" spans="1:8" ht="15">
      <c r="A494" s="40">
        <v>1509</v>
      </c>
      <c r="B494" s="1" t="s">
        <v>421</v>
      </c>
      <c r="C494" s="23">
        <v>233917100</v>
      </c>
      <c r="D494" s="13">
        <v>98.73</v>
      </c>
      <c r="E494" s="10">
        <f t="shared" si="30"/>
        <v>236926061</v>
      </c>
      <c r="F494" s="10"/>
      <c r="G494" s="10">
        <v>0</v>
      </c>
      <c r="H494" s="10">
        <f t="shared" si="31"/>
        <v>236926061</v>
      </c>
    </row>
    <row r="495" spans="1:8" ht="15">
      <c r="A495" s="40">
        <v>1510</v>
      </c>
      <c r="B495" s="1" t="s">
        <v>422</v>
      </c>
      <c r="C495" s="23">
        <v>1286166300</v>
      </c>
      <c r="D495" s="13">
        <v>99.37</v>
      </c>
      <c r="E495" s="10">
        <f t="shared" si="30"/>
        <v>1294320519</v>
      </c>
      <c r="F495" s="10"/>
      <c r="G495" s="10">
        <v>0</v>
      </c>
      <c r="H495" s="10">
        <f t="shared" si="31"/>
        <v>1294320519</v>
      </c>
    </row>
    <row r="496" spans="1:8" ht="15">
      <c r="A496" s="40">
        <v>1511</v>
      </c>
      <c r="B496" s="1" t="s">
        <v>423</v>
      </c>
      <c r="C496" s="23">
        <v>369641000</v>
      </c>
      <c r="D496" s="13">
        <v>97.8</v>
      </c>
      <c r="E496" s="10">
        <f t="shared" si="30"/>
        <v>377956033</v>
      </c>
      <c r="F496" s="10"/>
      <c r="G496" s="10">
        <v>202430</v>
      </c>
      <c r="H496" s="10">
        <f t="shared" si="31"/>
        <v>378158463</v>
      </c>
    </row>
    <row r="497" spans="1:8" ht="15">
      <c r="A497" s="40">
        <v>1512</v>
      </c>
      <c r="B497" s="1" t="s">
        <v>424</v>
      </c>
      <c r="C497" s="23">
        <v>6826391232</v>
      </c>
      <c r="D497" s="13">
        <v>86.58</v>
      </c>
      <c r="E497" s="10">
        <f t="shared" si="30"/>
        <v>7884489757</v>
      </c>
      <c r="F497" s="10"/>
      <c r="G497" s="10">
        <v>6904030</v>
      </c>
      <c r="H497" s="10">
        <f t="shared" si="31"/>
        <v>7891393787</v>
      </c>
    </row>
    <row r="498" spans="1:8" ht="15">
      <c r="A498" s="40">
        <v>1513</v>
      </c>
      <c r="B498" s="1" t="s">
        <v>425</v>
      </c>
      <c r="C498" s="23">
        <v>3911694893</v>
      </c>
      <c r="D498" s="13">
        <v>95.8</v>
      </c>
      <c r="E498" s="10">
        <f t="shared" si="30"/>
        <v>4083188824</v>
      </c>
      <c r="F498" s="10"/>
      <c r="G498" s="10">
        <v>0</v>
      </c>
      <c r="H498" s="10">
        <f t="shared" si="31"/>
        <v>4083188824</v>
      </c>
    </row>
    <row r="499" spans="1:8" ht="15">
      <c r="A499" s="40">
        <v>1514</v>
      </c>
      <c r="B499" s="1" t="s">
        <v>426</v>
      </c>
      <c r="C499" s="23">
        <v>141462500</v>
      </c>
      <c r="D499" s="13">
        <v>84.3</v>
      </c>
      <c r="E499" s="10">
        <f t="shared" si="30"/>
        <v>167808422</v>
      </c>
      <c r="F499" s="10"/>
      <c r="G499" s="10">
        <v>1486273</v>
      </c>
      <c r="H499" s="10">
        <f t="shared" si="31"/>
        <v>169294695</v>
      </c>
    </row>
    <row r="500" spans="1:8" ht="15">
      <c r="A500" s="40">
        <v>1515</v>
      </c>
      <c r="B500" s="1" t="s">
        <v>427</v>
      </c>
      <c r="C500" s="23">
        <v>10302258900</v>
      </c>
      <c r="D500" s="13">
        <v>85.87</v>
      </c>
      <c r="E500" s="10">
        <f t="shared" si="30"/>
        <v>11997506580</v>
      </c>
      <c r="F500" s="10"/>
      <c r="G500" s="10">
        <v>0</v>
      </c>
      <c r="H500" s="10">
        <f t="shared" si="31"/>
        <v>11997506580</v>
      </c>
    </row>
    <row r="501" spans="1:8" ht="15">
      <c r="A501" s="40">
        <v>1516</v>
      </c>
      <c r="B501" s="1" t="s">
        <v>428</v>
      </c>
      <c r="C501" s="23">
        <v>2375500100</v>
      </c>
      <c r="D501" s="13">
        <v>98.54</v>
      </c>
      <c r="E501" s="10">
        <f t="shared" si="30"/>
        <v>2410696265</v>
      </c>
      <c r="F501" s="10"/>
      <c r="G501" s="10">
        <v>0</v>
      </c>
      <c r="H501" s="10">
        <f t="shared" si="31"/>
        <v>2410696265</v>
      </c>
    </row>
    <row r="502" spans="1:8" ht="15">
      <c r="A502" s="40">
        <v>1517</v>
      </c>
      <c r="B502" s="1" t="s">
        <v>429</v>
      </c>
      <c r="C502" s="23">
        <v>2329532059</v>
      </c>
      <c r="D502" s="13">
        <v>93.72</v>
      </c>
      <c r="E502" s="10">
        <f t="shared" si="30"/>
        <v>2485629598</v>
      </c>
      <c r="F502" s="10"/>
      <c r="G502" s="10">
        <v>0</v>
      </c>
      <c r="H502" s="10">
        <f t="shared" si="31"/>
        <v>2485629598</v>
      </c>
    </row>
    <row r="503" spans="1:8" ht="15">
      <c r="A503" s="40">
        <v>1518</v>
      </c>
      <c r="B503" s="1" t="s">
        <v>430</v>
      </c>
      <c r="C503" s="23">
        <v>8067490265</v>
      </c>
      <c r="D503" s="13">
        <v>87.2</v>
      </c>
      <c r="E503" s="10">
        <f t="shared" si="30"/>
        <v>9251709019</v>
      </c>
      <c r="F503" s="10"/>
      <c r="G503" s="10">
        <v>0</v>
      </c>
      <c r="H503" s="10">
        <f t="shared" si="31"/>
        <v>9251709019</v>
      </c>
    </row>
    <row r="504" spans="1:8" ht="15">
      <c r="A504" s="40">
        <v>1519</v>
      </c>
      <c r="B504" s="1" t="s">
        <v>431</v>
      </c>
      <c r="C504" s="23">
        <v>4186277612</v>
      </c>
      <c r="D504" s="13">
        <v>95.93</v>
      </c>
      <c r="E504" s="10">
        <f t="shared" si="30"/>
        <v>4363887847</v>
      </c>
      <c r="F504" s="10"/>
      <c r="G504" s="10">
        <v>5422794</v>
      </c>
      <c r="H504" s="10">
        <f t="shared" si="31"/>
        <v>4369310641</v>
      </c>
    </row>
    <row r="505" spans="1:8" ht="15">
      <c r="A505" s="40">
        <v>1520</v>
      </c>
      <c r="B505" s="1" t="s">
        <v>432</v>
      </c>
      <c r="C505" s="23">
        <v>1465654500</v>
      </c>
      <c r="D505" s="13">
        <v>94</v>
      </c>
      <c r="E505" s="10">
        <f t="shared" si="30"/>
        <v>1559206915</v>
      </c>
      <c r="F505" s="10"/>
      <c r="G505" s="10">
        <v>0</v>
      </c>
      <c r="H505" s="10">
        <f t="shared" si="31"/>
        <v>1559206915</v>
      </c>
    </row>
    <row r="506" spans="1:8" ht="15">
      <c r="A506" s="40">
        <v>1521</v>
      </c>
      <c r="B506" s="1" t="s">
        <v>359</v>
      </c>
      <c r="C506" s="23">
        <v>1320321700</v>
      </c>
      <c r="D506" s="13">
        <v>88.12</v>
      </c>
      <c r="E506" s="10">
        <f t="shared" si="30"/>
        <v>1498322401</v>
      </c>
      <c r="F506" s="10"/>
      <c r="G506" s="10">
        <v>0</v>
      </c>
      <c r="H506" s="10">
        <f t="shared" si="31"/>
        <v>1498322401</v>
      </c>
    </row>
    <row r="507" spans="1:8" ht="15">
      <c r="A507" s="40">
        <v>1522</v>
      </c>
      <c r="B507" s="1" t="s">
        <v>433</v>
      </c>
      <c r="C507" s="23">
        <v>222345100</v>
      </c>
      <c r="D507" s="13">
        <v>86.03</v>
      </c>
      <c r="E507" s="10">
        <f t="shared" si="30"/>
        <v>258450657</v>
      </c>
      <c r="F507" s="10"/>
      <c r="G507" s="10">
        <v>76976</v>
      </c>
      <c r="H507" s="10">
        <f t="shared" si="31"/>
        <v>258527633</v>
      </c>
    </row>
    <row r="508" spans="1:8" ht="15">
      <c r="A508" s="40">
        <v>1523</v>
      </c>
      <c r="B508" s="1" t="s">
        <v>434</v>
      </c>
      <c r="C508" s="23">
        <v>250499400</v>
      </c>
      <c r="D508" s="13">
        <v>81.85</v>
      </c>
      <c r="E508" s="10">
        <f t="shared" si="30"/>
        <v>306046915</v>
      </c>
      <c r="F508" s="10"/>
      <c r="G508" s="10">
        <v>177679</v>
      </c>
      <c r="H508" s="10">
        <f t="shared" si="31"/>
        <v>306224594</v>
      </c>
    </row>
    <row r="509" spans="1:8" ht="15">
      <c r="A509" s="40">
        <v>1524</v>
      </c>
      <c r="B509" s="1" t="s">
        <v>435</v>
      </c>
      <c r="C509" s="23">
        <v>793411800</v>
      </c>
      <c r="D509" s="13">
        <v>87.07</v>
      </c>
      <c r="E509" s="10">
        <f t="shared" si="30"/>
        <v>911234409</v>
      </c>
      <c r="F509" s="10"/>
      <c r="G509" s="10">
        <v>0</v>
      </c>
      <c r="H509" s="10">
        <f t="shared" si="31"/>
        <v>911234409</v>
      </c>
    </row>
    <row r="510" spans="1:8" ht="15">
      <c r="A510" s="40">
        <v>1525</v>
      </c>
      <c r="B510" s="1" t="s">
        <v>436</v>
      </c>
      <c r="C510" s="23">
        <v>3297615400</v>
      </c>
      <c r="D510" s="13">
        <v>88.56</v>
      </c>
      <c r="E510" s="10">
        <f t="shared" si="30"/>
        <v>3723594625</v>
      </c>
      <c r="F510" s="10"/>
      <c r="G510" s="10">
        <v>0</v>
      </c>
      <c r="H510" s="10">
        <f t="shared" si="31"/>
        <v>3723594625</v>
      </c>
    </row>
    <row r="511" spans="1:8" ht="15">
      <c r="A511" s="40">
        <v>1526</v>
      </c>
      <c r="B511" s="1" t="s">
        <v>437</v>
      </c>
      <c r="C511" s="23">
        <v>2031024700</v>
      </c>
      <c r="D511" s="13">
        <v>88.41</v>
      </c>
      <c r="E511" s="10">
        <f t="shared" si="30"/>
        <v>2297279380</v>
      </c>
      <c r="F511" s="10"/>
      <c r="G511" s="10">
        <v>0</v>
      </c>
      <c r="H511" s="10">
        <f t="shared" si="31"/>
        <v>2297279380</v>
      </c>
    </row>
    <row r="512" spans="1:8" ht="15">
      <c r="A512" s="40">
        <v>1527</v>
      </c>
      <c r="B512" s="1" t="s">
        <v>438</v>
      </c>
      <c r="C512" s="23">
        <v>646254900</v>
      </c>
      <c r="D512" s="13">
        <v>95.21</v>
      </c>
      <c r="E512" s="10">
        <f t="shared" si="30"/>
        <v>678767882</v>
      </c>
      <c r="F512" s="10"/>
      <c r="G512" s="10">
        <v>0</v>
      </c>
      <c r="H512" s="10">
        <f t="shared" si="31"/>
        <v>678767882</v>
      </c>
    </row>
    <row r="513" spans="1:8" ht="15">
      <c r="A513" s="40">
        <v>1528</v>
      </c>
      <c r="B513" s="1" t="s">
        <v>439</v>
      </c>
      <c r="C513" s="23">
        <v>1150844000</v>
      </c>
      <c r="D513" s="13">
        <v>97.25</v>
      </c>
      <c r="E513" s="10">
        <f t="shared" si="30"/>
        <v>1183387147</v>
      </c>
      <c r="F513" s="10"/>
      <c r="G513" s="10">
        <v>0</v>
      </c>
      <c r="H513" s="10">
        <f t="shared" si="31"/>
        <v>1183387147</v>
      </c>
    </row>
    <row r="514" spans="1:8" ht="15">
      <c r="A514" s="40">
        <v>1529</v>
      </c>
      <c r="B514" s="1" t="s">
        <v>440</v>
      </c>
      <c r="C514" s="23">
        <v>1377762607</v>
      </c>
      <c r="D514" s="13">
        <v>89.88</v>
      </c>
      <c r="E514" s="10">
        <f t="shared" si="30"/>
        <v>1532891196</v>
      </c>
      <c r="F514" s="10"/>
      <c r="G514" s="10">
        <v>195892</v>
      </c>
      <c r="H514" s="10">
        <f t="shared" si="31"/>
        <v>1533087088</v>
      </c>
    </row>
    <row r="515" spans="1:8" ht="15">
      <c r="A515" s="40">
        <v>1530</v>
      </c>
      <c r="B515" s="1" t="s">
        <v>441</v>
      </c>
      <c r="C515" s="23">
        <v>226420600</v>
      </c>
      <c r="D515" s="13">
        <v>93.61</v>
      </c>
      <c r="E515" s="10">
        <f t="shared" si="30"/>
        <v>241876509</v>
      </c>
      <c r="F515" s="10"/>
      <c r="G515" s="10">
        <v>343316</v>
      </c>
      <c r="H515" s="10">
        <f t="shared" si="31"/>
        <v>242219825</v>
      </c>
    </row>
    <row r="516" spans="1:8" ht="15">
      <c r="A516" s="40">
        <v>1531</v>
      </c>
      <c r="B516" s="1" t="s">
        <v>442</v>
      </c>
      <c r="C516" s="23">
        <v>4259668000</v>
      </c>
      <c r="D516" s="13">
        <v>87.2</v>
      </c>
      <c r="E516" s="10">
        <f t="shared" si="30"/>
        <v>4884940367</v>
      </c>
      <c r="F516" s="10"/>
      <c r="G516" s="10">
        <v>0</v>
      </c>
      <c r="H516" s="10">
        <f t="shared" si="31"/>
        <v>4884940367</v>
      </c>
    </row>
    <row r="517" spans="1:8" ht="15">
      <c r="A517" s="40">
        <v>1532</v>
      </c>
      <c r="B517" s="1" t="s">
        <v>443</v>
      </c>
      <c r="C517" s="23">
        <v>1945630200</v>
      </c>
      <c r="D517" s="13">
        <v>99.46</v>
      </c>
      <c r="E517" s="10">
        <f t="shared" si="30"/>
        <v>1956193646</v>
      </c>
      <c r="F517" s="10"/>
      <c r="G517" s="10">
        <v>916904</v>
      </c>
      <c r="H517" s="10">
        <f t="shared" si="31"/>
        <v>1957110550</v>
      </c>
    </row>
    <row r="518" spans="1:8" ht="15">
      <c r="A518" s="40">
        <v>1533</v>
      </c>
      <c r="B518" s="1" t="s">
        <v>444</v>
      </c>
      <c r="C518" s="23">
        <v>418682900</v>
      </c>
      <c r="D518" s="13">
        <v>96.03</v>
      </c>
      <c r="E518" s="10">
        <f t="shared" si="30"/>
        <v>435991773</v>
      </c>
      <c r="F518" s="10"/>
      <c r="G518" s="10">
        <v>0</v>
      </c>
      <c r="H518" s="10">
        <f t="shared" si="31"/>
        <v>435991773</v>
      </c>
    </row>
    <row r="519" spans="1:8" ht="15">
      <c r="A519" s="40"/>
      <c r="B519" s="1"/>
      <c r="C519" s="10"/>
      <c r="D519" s="16"/>
      <c r="E519" s="10"/>
      <c r="F519" s="10"/>
      <c r="G519" s="10"/>
      <c r="H519" s="10"/>
    </row>
    <row r="520" spans="1:8" ht="15.75">
      <c r="A520" s="40"/>
      <c r="B520" s="21" t="s">
        <v>577</v>
      </c>
      <c r="C520" s="22">
        <f>SUM(C486:C519)</f>
        <v>95951116394</v>
      </c>
      <c r="D520" s="18">
        <f>((+C520/E520)*100)</f>
        <v>88.12662196959589</v>
      </c>
      <c r="E520" s="22">
        <f>SUM(E486:E519)</f>
        <v>108878695506</v>
      </c>
      <c r="F520" s="22">
        <f>SUM(F486:F519)</f>
        <v>0</v>
      </c>
      <c r="G520" s="22">
        <f>SUM(G486:G519)</f>
        <v>56509167</v>
      </c>
      <c r="H520" s="22">
        <f>SUM(H486:H519)</f>
        <v>108935204673</v>
      </c>
    </row>
    <row r="521" spans="1:8" ht="15">
      <c r="A521" s="40"/>
      <c r="B521" s="1"/>
      <c r="C521" s="9"/>
      <c r="D521" s="16"/>
      <c r="E521" s="9"/>
      <c r="F521" s="9"/>
      <c r="G521" s="9"/>
      <c r="H521" s="9"/>
    </row>
    <row r="522" spans="1:8" ht="8.25" customHeight="1">
      <c r="A522" s="50"/>
      <c r="B522" s="49"/>
      <c r="C522" s="54"/>
      <c r="D522" s="45"/>
      <c r="E522" s="54"/>
      <c r="F522" s="54"/>
      <c r="G522" s="54"/>
      <c r="H522" s="54"/>
    </row>
    <row r="523" spans="1:8" ht="15.75">
      <c r="A523" s="40"/>
      <c r="B523" s="56" t="s">
        <v>445</v>
      </c>
      <c r="C523" s="10"/>
      <c r="D523" s="13"/>
      <c r="E523" s="9"/>
      <c r="F523" s="9"/>
      <c r="G523" s="9"/>
      <c r="H523" s="9"/>
    </row>
    <row r="524" spans="1:8" ht="18" customHeight="1">
      <c r="A524" s="40">
        <v>1601</v>
      </c>
      <c r="B524" s="1" t="s">
        <v>446</v>
      </c>
      <c r="C524" s="23">
        <v>732722300</v>
      </c>
      <c r="D524" s="13">
        <v>86.84</v>
      </c>
      <c r="E524" s="10">
        <f aca="true" t="shared" si="32" ref="E524:E539">ROUND((+C524/D524*100),0)</f>
        <v>843761285</v>
      </c>
      <c r="F524" s="10"/>
      <c r="G524" s="10">
        <v>0</v>
      </c>
      <c r="H524" s="10">
        <f aca="true" t="shared" si="33" ref="H524:H539">+E524+G524</f>
        <v>843761285</v>
      </c>
    </row>
    <row r="525" spans="1:8" ht="15">
      <c r="A525" s="40">
        <v>1602</v>
      </c>
      <c r="B525" s="1" t="s">
        <v>447</v>
      </c>
      <c r="C525" s="23">
        <v>5327448500</v>
      </c>
      <c r="D525" s="13">
        <v>50.21</v>
      </c>
      <c r="E525" s="10">
        <f t="shared" si="32"/>
        <v>10610333599</v>
      </c>
      <c r="F525" s="10"/>
      <c r="G525" s="10">
        <v>6601563</v>
      </c>
      <c r="H525" s="10">
        <f t="shared" si="33"/>
        <v>10616935162</v>
      </c>
    </row>
    <row r="526" spans="1:8" ht="15">
      <c r="A526" s="40">
        <v>1603</v>
      </c>
      <c r="B526" s="1" t="s">
        <v>448</v>
      </c>
      <c r="C526" s="23">
        <v>507971800</v>
      </c>
      <c r="D526" s="13">
        <v>76.27</v>
      </c>
      <c r="E526" s="10">
        <f t="shared" si="32"/>
        <v>666017831</v>
      </c>
      <c r="F526" s="10"/>
      <c r="G526" s="10">
        <v>0</v>
      </c>
      <c r="H526" s="10">
        <f t="shared" si="33"/>
        <v>666017831</v>
      </c>
    </row>
    <row r="527" spans="1:8" ht="15">
      <c r="A527" s="40">
        <v>1604</v>
      </c>
      <c r="B527" s="1" t="s">
        <v>449</v>
      </c>
      <c r="C527" s="23">
        <v>2621185700</v>
      </c>
      <c r="D527" s="13">
        <v>97.73</v>
      </c>
      <c r="E527" s="10">
        <f t="shared" si="32"/>
        <v>2682068659</v>
      </c>
      <c r="F527" s="10"/>
      <c r="G527" s="10">
        <v>1000</v>
      </c>
      <c r="H527" s="10">
        <f t="shared" si="33"/>
        <v>2682069659</v>
      </c>
    </row>
    <row r="528" spans="1:8" ht="15">
      <c r="A528" s="40">
        <v>1605</v>
      </c>
      <c r="B528" s="1" t="s">
        <v>450</v>
      </c>
      <c r="C528" s="23">
        <v>1503928900</v>
      </c>
      <c r="D528" s="13">
        <v>88.78</v>
      </c>
      <c r="E528" s="10">
        <f t="shared" si="32"/>
        <v>1693995157</v>
      </c>
      <c r="F528" s="10"/>
      <c r="G528" s="10">
        <v>4522700</v>
      </c>
      <c r="H528" s="10">
        <f t="shared" si="33"/>
        <v>1698517857</v>
      </c>
    </row>
    <row r="529" spans="1:8" ht="15">
      <c r="A529" s="40">
        <v>1606</v>
      </c>
      <c r="B529" s="1" t="s">
        <v>451</v>
      </c>
      <c r="C529" s="23">
        <v>1186623900</v>
      </c>
      <c r="D529" s="13">
        <v>84.7</v>
      </c>
      <c r="E529" s="10">
        <f t="shared" si="32"/>
        <v>1400972727</v>
      </c>
      <c r="F529" s="10"/>
      <c r="G529" s="10">
        <v>848</v>
      </c>
      <c r="H529" s="10">
        <f t="shared" si="33"/>
        <v>1400973575</v>
      </c>
    </row>
    <row r="530" spans="1:8" ht="15">
      <c r="A530" s="40">
        <v>1607</v>
      </c>
      <c r="B530" s="30" t="s">
        <v>452</v>
      </c>
      <c r="C530" s="23">
        <v>2944901300</v>
      </c>
      <c r="D530" s="13">
        <v>71.8</v>
      </c>
      <c r="E530" s="10">
        <f t="shared" si="32"/>
        <v>4101533844</v>
      </c>
      <c r="F530" s="10"/>
      <c r="G530" s="10">
        <v>11429766</v>
      </c>
      <c r="H530" s="10">
        <f t="shared" si="33"/>
        <v>4112963610</v>
      </c>
    </row>
    <row r="531" spans="1:8" ht="15">
      <c r="A531" s="40">
        <v>1608</v>
      </c>
      <c r="B531" s="30" t="s">
        <v>453</v>
      </c>
      <c r="C531" s="23">
        <v>6362368400</v>
      </c>
      <c r="D531" s="13">
        <v>76.25</v>
      </c>
      <c r="E531" s="10">
        <f t="shared" si="32"/>
        <v>8344089705</v>
      </c>
      <c r="F531" s="10"/>
      <c r="G531" s="10">
        <v>13181928</v>
      </c>
      <c r="H531" s="10">
        <f t="shared" si="33"/>
        <v>8357271633</v>
      </c>
    </row>
    <row r="532" spans="1:8" ht="15">
      <c r="A532" s="40">
        <v>1609</v>
      </c>
      <c r="B532" s="1" t="s">
        <v>454</v>
      </c>
      <c r="C532" s="23">
        <v>1198466000</v>
      </c>
      <c r="D532" s="13">
        <v>93.77</v>
      </c>
      <c r="E532" s="10">
        <f t="shared" si="32"/>
        <v>1278091074</v>
      </c>
      <c r="F532" s="10"/>
      <c r="G532" s="10">
        <v>0</v>
      </c>
      <c r="H532" s="10">
        <f t="shared" si="33"/>
        <v>1278091074</v>
      </c>
    </row>
    <row r="533" spans="1:8" ht="15">
      <c r="A533" s="40">
        <v>1610</v>
      </c>
      <c r="B533" s="1" t="s">
        <v>455</v>
      </c>
      <c r="C533" s="23">
        <v>262559700</v>
      </c>
      <c r="D533" s="13">
        <v>70.44</v>
      </c>
      <c r="E533" s="10">
        <f t="shared" si="32"/>
        <v>372742334</v>
      </c>
      <c r="F533" s="10"/>
      <c r="G533" s="10">
        <v>145000</v>
      </c>
      <c r="H533" s="10">
        <f t="shared" si="33"/>
        <v>372887334</v>
      </c>
    </row>
    <row r="534" spans="1:8" ht="15">
      <c r="A534" s="40">
        <v>1611</v>
      </c>
      <c r="B534" s="1" t="s">
        <v>456</v>
      </c>
      <c r="C534" s="23">
        <v>1455303300</v>
      </c>
      <c r="D534" s="13">
        <v>83.08</v>
      </c>
      <c r="E534" s="10">
        <f t="shared" si="32"/>
        <v>1751689095</v>
      </c>
      <c r="F534" s="10"/>
      <c r="G534" s="10">
        <v>0</v>
      </c>
      <c r="H534" s="10">
        <f t="shared" si="33"/>
        <v>1751689095</v>
      </c>
    </row>
    <row r="535" spans="1:8" ht="15">
      <c r="A535" s="40">
        <v>1612</v>
      </c>
      <c r="B535" s="1" t="s">
        <v>457</v>
      </c>
      <c r="C535" s="23">
        <v>2396446100</v>
      </c>
      <c r="D535" s="13">
        <v>102.77</v>
      </c>
      <c r="E535" s="10">
        <f t="shared" si="32"/>
        <v>2331853751</v>
      </c>
      <c r="F535" s="10"/>
      <c r="G535" s="10">
        <v>0</v>
      </c>
      <c r="H535" s="10">
        <f t="shared" si="33"/>
        <v>2331853751</v>
      </c>
    </row>
    <row r="536" spans="1:8" ht="15">
      <c r="A536" s="40">
        <v>1613</v>
      </c>
      <c r="B536" s="1" t="s">
        <v>458</v>
      </c>
      <c r="C536" s="23">
        <v>1113829600</v>
      </c>
      <c r="D536" s="13">
        <v>79.97</v>
      </c>
      <c r="E536" s="10">
        <f t="shared" si="32"/>
        <v>1392809303</v>
      </c>
      <c r="F536" s="10"/>
      <c r="G536" s="10">
        <v>0</v>
      </c>
      <c r="H536" s="10">
        <f t="shared" si="33"/>
        <v>1392809303</v>
      </c>
    </row>
    <row r="537" spans="1:8" ht="15">
      <c r="A537" s="40">
        <v>1614</v>
      </c>
      <c r="B537" s="1" t="s">
        <v>459</v>
      </c>
      <c r="C537" s="23">
        <v>5237277100</v>
      </c>
      <c r="D537" s="13">
        <v>48.07</v>
      </c>
      <c r="E537" s="10">
        <f t="shared" si="32"/>
        <v>10895105263</v>
      </c>
      <c r="F537" s="10"/>
      <c r="G537" s="10">
        <v>0</v>
      </c>
      <c r="H537" s="10">
        <f t="shared" si="33"/>
        <v>10895105263</v>
      </c>
    </row>
    <row r="538" spans="1:8" ht="15">
      <c r="A538" s="40">
        <v>1615</v>
      </c>
      <c r="B538" s="1" t="s">
        <v>460</v>
      </c>
      <c r="C538" s="23">
        <v>2742850200</v>
      </c>
      <c r="D538" s="13">
        <v>86.74</v>
      </c>
      <c r="E538" s="10">
        <f t="shared" si="32"/>
        <v>3162151487</v>
      </c>
      <c r="F538" s="10"/>
      <c r="G538" s="10">
        <v>100</v>
      </c>
      <c r="H538" s="10">
        <f t="shared" si="33"/>
        <v>3162151587</v>
      </c>
    </row>
    <row r="539" spans="1:8" ht="15">
      <c r="A539" s="40">
        <v>1616</v>
      </c>
      <c r="B539" s="1" t="s">
        <v>589</v>
      </c>
      <c r="C539" s="23">
        <v>1682923600</v>
      </c>
      <c r="D539" s="13">
        <v>89.06</v>
      </c>
      <c r="E539" s="10">
        <f t="shared" si="32"/>
        <v>1889651471</v>
      </c>
      <c r="F539" s="10"/>
      <c r="G539" s="10">
        <v>896</v>
      </c>
      <c r="H539" s="10">
        <f t="shared" si="33"/>
        <v>1889652367</v>
      </c>
    </row>
    <row r="540" spans="1:8" ht="15">
      <c r="A540" s="40"/>
      <c r="B540" s="1"/>
      <c r="C540" s="10"/>
      <c r="D540" s="16"/>
      <c r="E540" s="10"/>
      <c r="F540" s="10"/>
      <c r="G540" s="10"/>
      <c r="H540" s="10"/>
    </row>
    <row r="541" spans="1:8" ht="15.75">
      <c r="A541" s="40"/>
      <c r="B541" s="21" t="s">
        <v>578</v>
      </c>
      <c r="C541" s="22">
        <f>SUM(C524:C540)</f>
        <v>37276806400</v>
      </c>
      <c r="D541" s="18">
        <f>((+C541/E541)*100)</f>
        <v>69.78471180199796</v>
      </c>
      <c r="E541" s="22">
        <f>SUM(E524:E540)</f>
        <v>53416866585</v>
      </c>
      <c r="F541" s="22">
        <f>SUM(F524:F540)</f>
        <v>0</v>
      </c>
      <c r="G541" s="22">
        <f>SUM(G524:G540)</f>
        <v>35883801</v>
      </c>
      <c r="H541" s="22">
        <f>SUM(H524:H540)</f>
        <v>53452750386</v>
      </c>
    </row>
    <row r="542" spans="1:8" ht="15">
      <c r="A542" s="40"/>
      <c r="B542" s="1"/>
      <c r="C542" s="9"/>
      <c r="D542" s="16"/>
      <c r="E542" s="9"/>
      <c r="F542" s="9"/>
      <c r="G542" s="9"/>
      <c r="H542" s="9"/>
    </row>
    <row r="543" spans="1:8" ht="9" customHeight="1">
      <c r="A543" s="50"/>
      <c r="B543" s="49"/>
      <c r="C543" s="54"/>
      <c r="D543" s="45"/>
      <c r="E543" s="54"/>
      <c r="F543" s="54"/>
      <c r="G543" s="54"/>
      <c r="H543" s="54"/>
    </row>
    <row r="544" spans="1:8" ht="15.75">
      <c r="A544" s="40"/>
      <c r="B544" s="56" t="s">
        <v>461</v>
      </c>
      <c r="C544" s="9"/>
      <c r="D544" s="13"/>
      <c r="E544" s="9"/>
      <c r="F544" s="9"/>
      <c r="G544" s="9"/>
      <c r="H544" s="9"/>
    </row>
    <row r="545" spans="1:8" ht="17.25" customHeight="1">
      <c r="A545" s="40">
        <v>1701</v>
      </c>
      <c r="B545" s="1" t="s">
        <v>462</v>
      </c>
      <c r="C545" s="23">
        <v>282746700</v>
      </c>
      <c r="D545" s="13">
        <v>97.54</v>
      </c>
      <c r="E545" s="10">
        <f aca="true" t="shared" si="34" ref="E545:E559">ROUND((+C545/D545*100),0)</f>
        <v>289877691</v>
      </c>
      <c r="F545" s="10"/>
      <c r="G545" s="10">
        <v>400543</v>
      </c>
      <c r="H545" s="10">
        <f aca="true" t="shared" si="35" ref="H545:H559">+E545+G545</f>
        <v>290278234</v>
      </c>
    </row>
    <row r="546" spans="1:8" ht="15">
      <c r="A546" s="40">
        <v>1702</v>
      </c>
      <c r="B546" s="1" t="s">
        <v>463</v>
      </c>
      <c r="C546" s="23">
        <v>643271000</v>
      </c>
      <c r="D546" s="13">
        <v>104.35</v>
      </c>
      <c r="E546" s="10">
        <f t="shared" si="34"/>
        <v>616455199</v>
      </c>
      <c r="F546" s="10"/>
      <c r="G546" s="10">
        <v>0</v>
      </c>
      <c r="H546" s="10">
        <f t="shared" si="35"/>
        <v>616455199</v>
      </c>
    </row>
    <row r="547" spans="1:8" ht="15">
      <c r="A547" s="40">
        <v>1703</v>
      </c>
      <c r="B547" s="1" t="s">
        <v>464</v>
      </c>
      <c r="C547" s="23">
        <v>104822000</v>
      </c>
      <c r="D547" s="13">
        <v>99.24</v>
      </c>
      <c r="E547" s="10">
        <f t="shared" si="34"/>
        <v>105624748</v>
      </c>
      <c r="F547" s="10"/>
      <c r="G547" s="10">
        <v>0</v>
      </c>
      <c r="H547" s="10">
        <f t="shared" si="35"/>
        <v>105624748</v>
      </c>
    </row>
    <row r="548" spans="1:8" ht="15">
      <c r="A548" s="40">
        <v>1704</v>
      </c>
      <c r="B548" s="1" t="s">
        <v>465</v>
      </c>
      <c r="C548" s="23">
        <v>115389900</v>
      </c>
      <c r="D548" s="13">
        <v>110.72</v>
      </c>
      <c r="E548" s="10">
        <f t="shared" si="34"/>
        <v>104217757</v>
      </c>
      <c r="F548" s="10"/>
      <c r="G548" s="10">
        <v>268040</v>
      </c>
      <c r="H548" s="10">
        <f t="shared" si="35"/>
        <v>104485797</v>
      </c>
    </row>
    <row r="549" spans="1:8" ht="15">
      <c r="A549" s="40">
        <v>1705</v>
      </c>
      <c r="B549" s="1" t="s">
        <v>466</v>
      </c>
      <c r="C549" s="23">
        <v>213892900</v>
      </c>
      <c r="D549" s="13">
        <v>76.12</v>
      </c>
      <c r="E549" s="10">
        <f t="shared" si="34"/>
        <v>280994351</v>
      </c>
      <c r="F549" s="10"/>
      <c r="G549" s="10">
        <v>703862</v>
      </c>
      <c r="H549" s="10">
        <f t="shared" si="35"/>
        <v>281698213</v>
      </c>
    </row>
    <row r="550" spans="1:8" ht="15">
      <c r="A550" s="40">
        <v>1706</v>
      </c>
      <c r="B550" s="1" t="s">
        <v>467</v>
      </c>
      <c r="C550" s="23">
        <v>181147000</v>
      </c>
      <c r="D550" s="13">
        <v>93.9</v>
      </c>
      <c r="E550" s="10">
        <f t="shared" si="34"/>
        <v>192914803</v>
      </c>
      <c r="F550" s="10"/>
      <c r="G550" s="10">
        <v>502287</v>
      </c>
      <c r="H550" s="10">
        <f t="shared" si="35"/>
        <v>193417090</v>
      </c>
    </row>
    <row r="551" spans="1:8" ht="15">
      <c r="A551" s="40">
        <v>1707</v>
      </c>
      <c r="B551" s="1" t="s">
        <v>468</v>
      </c>
      <c r="C551" s="23">
        <v>255744400</v>
      </c>
      <c r="D551" s="13">
        <v>98.55</v>
      </c>
      <c r="E551" s="10">
        <f t="shared" si="34"/>
        <v>259507255</v>
      </c>
      <c r="F551" s="10"/>
      <c r="G551" s="10">
        <v>0</v>
      </c>
      <c r="H551" s="10">
        <f t="shared" si="35"/>
        <v>259507255</v>
      </c>
    </row>
    <row r="552" spans="1:8" ht="15">
      <c r="A552" s="40">
        <v>1708</v>
      </c>
      <c r="B552" s="1" t="s">
        <v>469</v>
      </c>
      <c r="C552" s="23">
        <v>136737800</v>
      </c>
      <c r="D552" s="13">
        <v>110.93</v>
      </c>
      <c r="E552" s="10">
        <f t="shared" si="34"/>
        <v>123264942</v>
      </c>
      <c r="F552" s="10"/>
      <c r="G552" s="10">
        <v>0</v>
      </c>
      <c r="H552" s="10">
        <f t="shared" si="35"/>
        <v>123264942</v>
      </c>
    </row>
    <row r="553" spans="1:8" ht="15">
      <c r="A553" s="40">
        <v>1709</v>
      </c>
      <c r="B553" s="1" t="s">
        <v>470</v>
      </c>
      <c r="C553" s="23">
        <v>996532915</v>
      </c>
      <c r="D553" s="13">
        <v>95.6</v>
      </c>
      <c r="E553" s="10">
        <f t="shared" si="34"/>
        <v>1042398447</v>
      </c>
      <c r="F553" s="10"/>
      <c r="G553" s="10">
        <v>1577586</v>
      </c>
      <c r="H553" s="10">
        <f t="shared" si="35"/>
        <v>1043976033</v>
      </c>
    </row>
    <row r="554" spans="1:8" ht="15">
      <c r="A554" s="40">
        <v>1710</v>
      </c>
      <c r="B554" s="1" t="s">
        <v>471</v>
      </c>
      <c r="C554" s="23">
        <v>469353300</v>
      </c>
      <c r="D554" s="13">
        <v>101.6</v>
      </c>
      <c r="E554" s="10">
        <f t="shared" si="34"/>
        <v>461961909</v>
      </c>
      <c r="F554" s="10"/>
      <c r="G554" s="10">
        <v>0</v>
      </c>
      <c r="H554" s="10">
        <f t="shared" si="35"/>
        <v>461961909</v>
      </c>
    </row>
    <row r="555" spans="1:8" ht="15">
      <c r="A555" s="40">
        <v>1711</v>
      </c>
      <c r="B555" s="1" t="s">
        <v>472</v>
      </c>
      <c r="C555" s="23">
        <v>600694300</v>
      </c>
      <c r="D555" s="13">
        <v>90.08</v>
      </c>
      <c r="E555" s="10">
        <f t="shared" si="34"/>
        <v>666845360</v>
      </c>
      <c r="F555" s="10"/>
      <c r="G555" s="10">
        <v>986476</v>
      </c>
      <c r="H555" s="10">
        <f t="shared" si="35"/>
        <v>667831836</v>
      </c>
    </row>
    <row r="556" spans="1:8" ht="15">
      <c r="A556" s="40">
        <v>1712</v>
      </c>
      <c r="B556" s="1" t="s">
        <v>473</v>
      </c>
      <c r="C556" s="23">
        <v>180359100</v>
      </c>
      <c r="D556" s="13">
        <v>103.31</v>
      </c>
      <c r="E556" s="10">
        <f t="shared" si="34"/>
        <v>174580486</v>
      </c>
      <c r="F556" s="10"/>
      <c r="G556" s="10">
        <v>767329</v>
      </c>
      <c r="H556" s="10">
        <f t="shared" si="35"/>
        <v>175347815</v>
      </c>
    </row>
    <row r="557" spans="1:8" ht="15">
      <c r="A557" s="40">
        <v>1713</v>
      </c>
      <c r="B557" s="1" t="s">
        <v>474</v>
      </c>
      <c r="C557" s="23">
        <v>122817320</v>
      </c>
      <c r="D557" s="13">
        <v>91.53</v>
      </c>
      <c r="E557" s="10">
        <f t="shared" si="34"/>
        <v>134182585</v>
      </c>
      <c r="F557" s="10"/>
      <c r="G557" s="10">
        <v>2298168</v>
      </c>
      <c r="H557" s="10">
        <f t="shared" si="35"/>
        <v>136480753</v>
      </c>
    </row>
    <row r="558" spans="1:8" ht="15">
      <c r="A558" s="40">
        <v>1714</v>
      </c>
      <c r="B558" s="1" t="s">
        <v>475</v>
      </c>
      <c r="C558" s="23">
        <v>341592300</v>
      </c>
      <c r="D558" s="13">
        <v>101.96</v>
      </c>
      <c r="E558" s="10">
        <f t="shared" si="34"/>
        <v>335025794</v>
      </c>
      <c r="F558" s="10"/>
      <c r="G558" s="10">
        <v>0</v>
      </c>
      <c r="H558" s="10">
        <f t="shared" si="35"/>
        <v>335025794</v>
      </c>
    </row>
    <row r="559" spans="1:8" ht="15">
      <c r="A559" s="40">
        <v>1715</v>
      </c>
      <c r="B559" s="1" t="s">
        <v>476</v>
      </c>
      <c r="C559" s="23">
        <v>275618000</v>
      </c>
      <c r="D559" s="13">
        <v>100.08</v>
      </c>
      <c r="E559" s="10">
        <f t="shared" si="34"/>
        <v>275397682</v>
      </c>
      <c r="F559" s="10"/>
      <c r="G559" s="10">
        <v>0</v>
      </c>
      <c r="H559" s="10">
        <f t="shared" si="35"/>
        <v>275397682</v>
      </c>
    </row>
    <row r="560" spans="1:8" ht="15">
      <c r="A560" s="40"/>
      <c r="B560" s="1"/>
      <c r="C560" s="9"/>
      <c r="D560" s="16"/>
      <c r="E560" s="10"/>
      <c r="F560" s="10"/>
      <c r="G560" s="10"/>
      <c r="H560" s="10"/>
    </row>
    <row r="561" spans="1:8" ht="15.75">
      <c r="A561" s="40"/>
      <c r="B561" s="21" t="s">
        <v>579</v>
      </c>
      <c r="C561" s="22">
        <f>SUM(C545:C560)</f>
        <v>4920718935</v>
      </c>
      <c r="D561" s="18">
        <f>((+C561/E561)*100)</f>
        <v>97.18500761572953</v>
      </c>
      <c r="E561" s="22">
        <f>SUM(E545:E560)</f>
        <v>5063249009</v>
      </c>
      <c r="F561" s="22">
        <f>SUM(F545:F560)</f>
        <v>0</v>
      </c>
      <c r="G561" s="22">
        <f>SUM(G545:G560)</f>
        <v>7504291</v>
      </c>
      <c r="H561" s="22">
        <f>SUM(H545:H560)</f>
        <v>5070753300</v>
      </c>
    </row>
    <row r="562" spans="1:8" ht="15">
      <c r="A562" s="40"/>
      <c r="B562" s="1"/>
      <c r="C562" s="9"/>
      <c r="D562" s="16"/>
      <c r="E562" s="9"/>
      <c r="F562" s="9"/>
      <c r="G562" s="9"/>
      <c r="H562" s="9"/>
    </row>
    <row r="563" spans="1:8" ht="7.5" customHeight="1">
      <c r="A563" s="50"/>
      <c r="B563" s="49"/>
      <c r="C563" s="54"/>
      <c r="D563" s="45"/>
      <c r="E563" s="54"/>
      <c r="F563" s="54"/>
      <c r="G563" s="54"/>
      <c r="H563" s="54"/>
    </row>
    <row r="564" spans="1:8" ht="15.75">
      <c r="A564" s="40"/>
      <c r="B564" s="56" t="s">
        <v>477</v>
      </c>
      <c r="C564" s="10"/>
      <c r="D564" s="13"/>
      <c r="E564" s="9"/>
      <c r="F564" s="9"/>
      <c r="G564" s="9"/>
      <c r="H564" s="9"/>
    </row>
    <row r="565" spans="1:8" ht="15.75" customHeight="1">
      <c r="A565" s="40">
        <v>1801</v>
      </c>
      <c r="B565" s="1" t="s">
        <v>478</v>
      </c>
      <c r="C565" s="23">
        <v>2445646620</v>
      </c>
      <c r="D565" s="13">
        <v>98.15</v>
      </c>
      <c r="E565" s="10">
        <f aca="true" t="shared" si="36" ref="E565:E585">ROUND((+C565/D565*100),0)</f>
        <v>2491743882</v>
      </c>
      <c r="F565" s="10"/>
      <c r="G565" s="10">
        <v>5982746</v>
      </c>
      <c r="H565" s="10">
        <f aca="true" t="shared" si="37" ref="H565:H585">+E565+G565</f>
        <v>2497726628</v>
      </c>
    </row>
    <row r="566" spans="1:8" ht="15">
      <c r="A566" s="40">
        <v>1802</v>
      </c>
      <c r="B566" s="30" t="s">
        <v>479</v>
      </c>
      <c r="C566" s="23">
        <v>6699014000</v>
      </c>
      <c r="D566" s="64">
        <v>93.54</v>
      </c>
      <c r="E566" s="10">
        <f t="shared" si="36"/>
        <v>7161657045</v>
      </c>
      <c r="F566" s="10"/>
      <c r="G566" s="10">
        <v>8151385</v>
      </c>
      <c r="H566" s="10">
        <f t="shared" si="37"/>
        <v>7169808430</v>
      </c>
    </row>
    <row r="567" spans="1:8" ht="15">
      <c r="A567" s="40">
        <v>1803</v>
      </c>
      <c r="B567" s="1" t="s">
        <v>480</v>
      </c>
      <c r="C567" s="23">
        <v>2187024300</v>
      </c>
      <c r="D567" s="13">
        <v>97.62</v>
      </c>
      <c r="E567" s="10">
        <f t="shared" si="36"/>
        <v>2240344499</v>
      </c>
      <c r="F567" s="10"/>
      <c r="G567" s="10">
        <v>4877208</v>
      </c>
      <c r="H567" s="10">
        <f t="shared" si="37"/>
        <v>2245221707</v>
      </c>
    </row>
    <row r="568" spans="1:8" ht="15">
      <c r="A568" s="40">
        <v>1804</v>
      </c>
      <c r="B568" s="1" t="s">
        <v>481</v>
      </c>
      <c r="C568" s="23">
        <v>826467800</v>
      </c>
      <c r="D568" s="13">
        <v>95.8</v>
      </c>
      <c r="E568" s="10">
        <f t="shared" si="36"/>
        <v>862701253</v>
      </c>
      <c r="F568" s="10"/>
      <c r="G568" s="10">
        <v>7256821</v>
      </c>
      <c r="H568" s="10">
        <f t="shared" si="37"/>
        <v>869958074</v>
      </c>
    </row>
    <row r="569" spans="1:8" ht="15">
      <c r="A569" s="40">
        <v>1805</v>
      </c>
      <c r="B569" s="1" t="s">
        <v>482</v>
      </c>
      <c r="C569" s="23">
        <v>3250119400</v>
      </c>
      <c r="D569" s="13">
        <v>94.08</v>
      </c>
      <c r="E569" s="10">
        <f t="shared" si="36"/>
        <v>3454633716</v>
      </c>
      <c r="F569" s="10"/>
      <c r="G569" s="10">
        <v>4689100</v>
      </c>
      <c r="H569" s="10">
        <f t="shared" si="37"/>
        <v>3459322816</v>
      </c>
    </row>
    <row r="570" spans="1:8" ht="15">
      <c r="A570" s="40">
        <v>1806</v>
      </c>
      <c r="B570" s="1" t="s">
        <v>483</v>
      </c>
      <c r="C570" s="23">
        <v>9224543400</v>
      </c>
      <c r="D570" s="13">
        <v>96.36</v>
      </c>
      <c r="E570" s="10">
        <f t="shared" si="36"/>
        <v>9573000623</v>
      </c>
      <c r="F570" s="10"/>
      <c r="G570" s="10">
        <v>9558763</v>
      </c>
      <c r="H570" s="10">
        <f t="shared" si="37"/>
        <v>9582559386</v>
      </c>
    </row>
    <row r="571" spans="1:8" ht="15">
      <c r="A571" s="40">
        <v>1807</v>
      </c>
      <c r="B571" s="1" t="s">
        <v>484</v>
      </c>
      <c r="C571" s="23">
        <v>419282320</v>
      </c>
      <c r="D571" s="13">
        <v>101.24</v>
      </c>
      <c r="E571" s="10">
        <f t="shared" si="36"/>
        <v>414146898</v>
      </c>
      <c r="F571" s="10"/>
      <c r="G571" s="10">
        <v>421317</v>
      </c>
      <c r="H571" s="10">
        <f t="shared" si="37"/>
        <v>414568215</v>
      </c>
    </row>
    <row r="572" spans="1:8" ht="15.75">
      <c r="A572" s="40">
        <v>1808</v>
      </c>
      <c r="B572" s="80" t="s">
        <v>605</v>
      </c>
      <c r="C572" s="31">
        <v>10542481850</v>
      </c>
      <c r="D572" s="64">
        <v>93.22</v>
      </c>
      <c r="E572" s="10">
        <f t="shared" si="36"/>
        <v>11309248927</v>
      </c>
      <c r="F572" s="10"/>
      <c r="G572" s="10">
        <v>17052879</v>
      </c>
      <c r="H572" s="10">
        <f t="shared" si="37"/>
        <v>11326301806</v>
      </c>
    </row>
    <row r="573" spans="1:8" ht="15">
      <c r="A573" s="40">
        <v>1809</v>
      </c>
      <c r="B573" s="1" t="s">
        <v>485</v>
      </c>
      <c r="C573" s="23">
        <v>1377264612</v>
      </c>
      <c r="D573" s="13">
        <v>96.74</v>
      </c>
      <c r="E573" s="10">
        <f t="shared" si="36"/>
        <v>1423676465</v>
      </c>
      <c r="F573" s="10"/>
      <c r="G573" s="10">
        <v>580080</v>
      </c>
      <c r="H573" s="10">
        <f t="shared" si="37"/>
        <v>1424256545</v>
      </c>
    </row>
    <row r="574" spans="1:8" ht="15">
      <c r="A574" s="40">
        <v>1810</v>
      </c>
      <c r="B574" s="1" t="s">
        <v>486</v>
      </c>
      <c r="C574" s="23">
        <v>6340327000</v>
      </c>
      <c r="D574" s="13">
        <v>92.74</v>
      </c>
      <c r="E574" s="10">
        <f t="shared" si="36"/>
        <v>6836669183</v>
      </c>
      <c r="F574" s="10"/>
      <c r="G574" s="10">
        <v>3225519</v>
      </c>
      <c r="H574" s="10">
        <f t="shared" si="37"/>
        <v>6839894702</v>
      </c>
    </row>
    <row r="575" spans="1:8" ht="15">
      <c r="A575" s="40">
        <v>1811</v>
      </c>
      <c r="B575" s="1" t="s">
        <v>487</v>
      </c>
      <c r="C575" s="23">
        <v>916401500</v>
      </c>
      <c r="D575" s="13">
        <v>96.15</v>
      </c>
      <c r="E575" s="10">
        <f t="shared" si="36"/>
        <v>953095684</v>
      </c>
      <c r="F575" s="10"/>
      <c r="G575" s="10">
        <v>2005659</v>
      </c>
      <c r="H575" s="10">
        <f t="shared" si="37"/>
        <v>955101343</v>
      </c>
    </row>
    <row r="576" spans="1:8" ht="15">
      <c r="A576" s="40">
        <v>1812</v>
      </c>
      <c r="B576" s="1" t="s">
        <v>488</v>
      </c>
      <c r="C576" s="23">
        <v>54958800</v>
      </c>
      <c r="D576" s="13">
        <v>95.11</v>
      </c>
      <c r="E576" s="10">
        <f t="shared" si="36"/>
        <v>57784460</v>
      </c>
      <c r="F576" s="10"/>
      <c r="G576" s="10">
        <v>0</v>
      </c>
      <c r="H576" s="10">
        <f t="shared" si="37"/>
        <v>57784460</v>
      </c>
    </row>
    <row r="577" spans="1:8" ht="15">
      <c r="A577" s="40">
        <v>1813</v>
      </c>
      <c r="B577" s="1" t="s">
        <v>489</v>
      </c>
      <c r="C577" s="23">
        <v>3918133233</v>
      </c>
      <c r="D577" s="13">
        <v>81.91</v>
      </c>
      <c r="E577" s="10">
        <f t="shared" si="36"/>
        <v>4783461400</v>
      </c>
      <c r="F577" s="10"/>
      <c r="G577" s="10">
        <v>2045044</v>
      </c>
      <c r="H577" s="10">
        <f t="shared" si="37"/>
        <v>4785506444</v>
      </c>
    </row>
    <row r="578" spans="1:8" ht="15">
      <c r="A578" s="40">
        <v>1814</v>
      </c>
      <c r="B578" s="1" t="s">
        <v>490</v>
      </c>
      <c r="C578" s="23">
        <v>1554324600</v>
      </c>
      <c r="D578" s="13">
        <v>81.38</v>
      </c>
      <c r="E578" s="10">
        <f t="shared" si="36"/>
        <v>1909958958</v>
      </c>
      <c r="F578" s="10"/>
      <c r="G578" s="10">
        <v>1310719</v>
      </c>
      <c r="H578" s="10">
        <f t="shared" si="37"/>
        <v>1911269677</v>
      </c>
    </row>
    <row r="579" spans="1:8" ht="15">
      <c r="A579" s="40">
        <v>1815</v>
      </c>
      <c r="B579" s="1" t="s">
        <v>491</v>
      </c>
      <c r="C579" s="23">
        <v>737337570</v>
      </c>
      <c r="D579" s="13">
        <v>99.98</v>
      </c>
      <c r="E579" s="10">
        <f t="shared" si="36"/>
        <v>737485067</v>
      </c>
      <c r="F579" s="10"/>
      <c r="G579" s="10">
        <v>0</v>
      </c>
      <c r="H579" s="10">
        <f t="shared" si="37"/>
        <v>737485067</v>
      </c>
    </row>
    <row r="580" spans="1:8" ht="15">
      <c r="A580" s="40">
        <v>1816</v>
      </c>
      <c r="B580" s="1" t="s">
        <v>492</v>
      </c>
      <c r="C580" s="23">
        <v>1203019992</v>
      </c>
      <c r="D580" s="13">
        <v>88.26</v>
      </c>
      <c r="E580" s="10">
        <f t="shared" si="36"/>
        <v>1363041006</v>
      </c>
      <c r="F580" s="10"/>
      <c r="G580" s="10">
        <v>1510343</v>
      </c>
      <c r="H580" s="10">
        <f t="shared" si="37"/>
        <v>1364551349</v>
      </c>
    </row>
    <row r="581" spans="1:8" ht="15">
      <c r="A581" s="40">
        <v>1817</v>
      </c>
      <c r="B581" s="1" t="s">
        <v>493</v>
      </c>
      <c r="C581" s="23">
        <v>132166100</v>
      </c>
      <c r="D581" s="13">
        <v>98.86</v>
      </c>
      <c r="E581" s="10">
        <f t="shared" si="36"/>
        <v>133690168</v>
      </c>
      <c r="F581" s="10"/>
      <c r="G581" s="10">
        <v>372668</v>
      </c>
      <c r="H581" s="10">
        <f t="shared" si="37"/>
        <v>134062836</v>
      </c>
    </row>
    <row r="582" spans="1:8" ht="15">
      <c r="A582" s="40">
        <v>1818</v>
      </c>
      <c r="B582" s="1" t="s">
        <v>494</v>
      </c>
      <c r="C582" s="23">
        <v>1166510950</v>
      </c>
      <c r="D582" s="13">
        <v>86.54</v>
      </c>
      <c r="E582" s="10">
        <f t="shared" si="36"/>
        <v>1347944245</v>
      </c>
      <c r="F582" s="10"/>
      <c r="G582" s="10">
        <v>8484892</v>
      </c>
      <c r="H582" s="10">
        <f t="shared" si="37"/>
        <v>1356429137</v>
      </c>
    </row>
    <row r="583" spans="1:8" ht="15">
      <c r="A583" s="40">
        <v>1819</v>
      </c>
      <c r="B583" s="1" t="s">
        <v>495</v>
      </c>
      <c r="C583" s="23">
        <v>328492676</v>
      </c>
      <c r="D583" s="13">
        <v>86.2</v>
      </c>
      <c r="E583" s="10">
        <f t="shared" si="36"/>
        <v>381081991</v>
      </c>
      <c r="F583" s="10"/>
      <c r="G583" s="10">
        <v>940104</v>
      </c>
      <c r="H583" s="10">
        <f t="shared" si="37"/>
        <v>382022095</v>
      </c>
    </row>
    <row r="584" spans="1:8" ht="15">
      <c r="A584" s="40">
        <v>1820</v>
      </c>
      <c r="B584" s="1" t="s">
        <v>496</v>
      </c>
      <c r="C584" s="23">
        <v>4538013700</v>
      </c>
      <c r="D584" s="13">
        <v>100.54</v>
      </c>
      <c r="E584" s="10">
        <f t="shared" si="36"/>
        <v>4513640044</v>
      </c>
      <c r="F584" s="10"/>
      <c r="G584" s="10">
        <v>5757639</v>
      </c>
      <c r="H584" s="10">
        <f t="shared" si="37"/>
        <v>4519397683</v>
      </c>
    </row>
    <row r="585" spans="1:8" ht="15">
      <c r="A585" s="40">
        <v>1821</v>
      </c>
      <c r="B585" s="1" t="s">
        <v>497</v>
      </c>
      <c r="C585" s="23">
        <v>1815506600</v>
      </c>
      <c r="D585" s="13">
        <v>99.89</v>
      </c>
      <c r="E585" s="10">
        <f t="shared" si="36"/>
        <v>1817505856</v>
      </c>
      <c r="F585" s="10"/>
      <c r="G585" s="10">
        <v>1293654</v>
      </c>
      <c r="H585" s="10">
        <f t="shared" si="37"/>
        <v>1818799510</v>
      </c>
    </row>
    <row r="586" spans="1:8" ht="15">
      <c r="A586" s="40"/>
      <c r="B586" s="1"/>
      <c r="C586" s="10"/>
      <c r="D586" s="16"/>
      <c r="E586" s="10"/>
      <c r="F586" s="10"/>
      <c r="G586" s="10"/>
      <c r="H586" s="10"/>
    </row>
    <row r="587" spans="1:8" ht="15.75">
      <c r="A587" s="40"/>
      <c r="B587" s="21" t="s">
        <v>580</v>
      </c>
      <c r="C587" s="22">
        <f>SUM(C565:C586)</f>
        <v>59677037023</v>
      </c>
      <c r="D587" s="18">
        <f>((+C587/E587)*100)</f>
        <v>93.58679931026623</v>
      </c>
      <c r="E587" s="22">
        <f>SUM(E565:E586)</f>
        <v>63766511370</v>
      </c>
      <c r="F587" s="22">
        <f>SUM(F565:F586)</f>
        <v>0</v>
      </c>
      <c r="G587" s="22">
        <f>SUM(G565:G586)</f>
        <v>85516540</v>
      </c>
      <c r="H587" s="22">
        <f>SUM(H565:H586)</f>
        <v>63852027910</v>
      </c>
    </row>
    <row r="588" spans="1:8" ht="15">
      <c r="A588" s="40"/>
      <c r="B588" s="1"/>
      <c r="C588" s="9"/>
      <c r="D588" s="16"/>
      <c r="E588" s="9"/>
      <c r="F588" s="9"/>
      <c r="G588" s="9"/>
      <c r="H588" s="9"/>
    </row>
    <row r="589" spans="1:8" ht="9" customHeight="1">
      <c r="A589" s="50"/>
      <c r="B589" s="49"/>
      <c r="C589" s="54"/>
      <c r="D589" s="45"/>
      <c r="E589" s="54"/>
      <c r="F589" s="54"/>
      <c r="G589" s="54"/>
      <c r="H589" s="54"/>
    </row>
    <row r="590" spans="1:8" ht="15.75">
      <c r="A590" s="40"/>
      <c r="B590" s="56" t="s">
        <v>498</v>
      </c>
      <c r="C590" s="9"/>
      <c r="D590" s="13"/>
      <c r="E590" s="9"/>
      <c r="F590" s="9"/>
      <c r="G590" s="9"/>
      <c r="H590" s="9"/>
    </row>
    <row r="591" spans="1:8" ht="12.75" customHeight="1">
      <c r="A591" s="40">
        <v>1901</v>
      </c>
      <c r="B591" s="1" t="s">
        <v>499</v>
      </c>
      <c r="C591" s="23">
        <v>67327800</v>
      </c>
      <c r="D591" s="13">
        <v>106.06</v>
      </c>
      <c r="E591" s="10">
        <f aca="true" t="shared" si="38" ref="E591:E614">ROUND((+C591/D591*100),0)</f>
        <v>63480860</v>
      </c>
      <c r="F591" s="10"/>
      <c r="G591" s="10">
        <v>0</v>
      </c>
      <c r="H591" s="10">
        <f aca="true" t="shared" si="39" ref="H591:H614">+E591+G591</f>
        <v>63480860</v>
      </c>
    </row>
    <row r="592" spans="1:8" ht="15">
      <c r="A592" s="40">
        <v>1902</v>
      </c>
      <c r="B592" s="1" t="s">
        <v>500</v>
      </c>
      <c r="C592" s="23">
        <v>653450300</v>
      </c>
      <c r="D592" s="13">
        <v>85.79</v>
      </c>
      <c r="E592" s="10">
        <f t="shared" si="38"/>
        <v>761685861</v>
      </c>
      <c r="F592" s="10"/>
      <c r="G592" s="10">
        <v>2613</v>
      </c>
      <c r="H592" s="10">
        <f t="shared" si="39"/>
        <v>761688474</v>
      </c>
    </row>
    <row r="593" spans="1:8" ht="15">
      <c r="A593" s="40">
        <v>1903</v>
      </c>
      <c r="B593" s="1" t="s">
        <v>501</v>
      </c>
      <c r="C593" s="23">
        <v>127952900</v>
      </c>
      <c r="D593" s="13">
        <v>99.14</v>
      </c>
      <c r="E593" s="10">
        <f t="shared" si="38"/>
        <v>129062840</v>
      </c>
      <c r="F593" s="10"/>
      <c r="G593" s="10">
        <v>0</v>
      </c>
      <c r="H593" s="10">
        <f t="shared" si="39"/>
        <v>129062840</v>
      </c>
    </row>
    <row r="594" spans="1:8" ht="15">
      <c r="A594" s="40">
        <v>1904</v>
      </c>
      <c r="B594" s="1" t="s">
        <v>502</v>
      </c>
      <c r="C594" s="23">
        <v>924670100</v>
      </c>
      <c r="D594" s="13">
        <v>91.05</v>
      </c>
      <c r="E594" s="10">
        <f t="shared" si="38"/>
        <v>1015562987</v>
      </c>
      <c r="F594" s="10"/>
      <c r="G594" s="10">
        <v>0</v>
      </c>
      <c r="H594" s="10">
        <f t="shared" si="39"/>
        <v>1015562987</v>
      </c>
    </row>
    <row r="595" spans="1:8" ht="15">
      <c r="A595" s="40">
        <v>1905</v>
      </c>
      <c r="B595" s="1" t="s">
        <v>503</v>
      </c>
      <c r="C595" s="23">
        <v>734524500</v>
      </c>
      <c r="D595" s="13">
        <v>91.73</v>
      </c>
      <c r="E595" s="10">
        <f t="shared" si="38"/>
        <v>800746212</v>
      </c>
      <c r="F595" s="10"/>
      <c r="G595" s="10">
        <v>0</v>
      </c>
      <c r="H595" s="10">
        <f t="shared" si="39"/>
        <v>800746212</v>
      </c>
    </row>
    <row r="596" spans="1:8" ht="15">
      <c r="A596" s="40">
        <v>1906</v>
      </c>
      <c r="B596" s="1" t="s">
        <v>504</v>
      </c>
      <c r="C596" s="23">
        <v>395550600</v>
      </c>
      <c r="D596" s="13">
        <v>90.49</v>
      </c>
      <c r="E596" s="10">
        <f t="shared" si="38"/>
        <v>437120787</v>
      </c>
      <c r="F596" s="10"/>
      <c r="G596" s="10">
        <v>2214</v>
      </c>
      <c r="H596" s="10">
        <f t="shared" si="39"/>
        <v>437123001</v>
      </c>
    </row>
    <row r="597" spans="1:8" ht="15">
      <c r="A597" s="40">
        <v>1907</v>
      </c>
      <c r="B597" s="1" t="s">
        <v>505</v>
      </c>
      <c r="C597" s="23">
        <v>434945400</v>
      </c>
      <c r="D597" s="13">
        <v>99.38</v>
      </c>
      <c r="E597" s="10">
        <f t="shared" si="38"/>
        <v>437658885</v>
      </c>
      <c r="F597" s="10"/>
      <c r="G597" s="10">
        <v>0</v>
      </c>
      <c r="H597" s="10">
        <f t="shared" si="39"/>
        <v>437658885</v>
      </c>
    </row>
    <row r="598" spans="1:8" ht="15">
      <c r="A598" s="40">
        <v>1908</v>
      </c>
      <c r="B598" s="1" t="s">
        <v>506</v>
      </c>
      <c r="C598" s="23">
        <v>428807200</v>
      </c>
      <c r="D598" s="13">
        <v>90</v>
      </c>
      <c r="E598" s="10">
        <f t="shared" si="38"/>
        <v>476452444</v>
      </c>
      <c r="F598" s="10"/>
      <c r="G598" s="10">
        <v>0</v>
      </c>
      <c r="H598" s="10">
        <f t="shared" si="39"/>
        <v>476452444</v>
      </c>
    </row>
    <row r="599" spans="1:8" ht="15">
      <c r="A599" s="40">
        <v>1909</v>
      </c>
      <c r="B599" s="1" t="s">
        <v>507</v>
      </c>
      <c r="C599" s="23">
        <v>247930100</v>
      </c>
      <c r="D599" s="13">
        <v>89.73</v>
      </c>
      <c r="E599" s="10">
        <f t="shared" si="38"/>
        <v>276306809</v>
      </c>
      <c r="F599" s="10"/>
      <c r="G599" s="10">
        <v>0</v>
      </c>
      <c r="H599" s="10">
        <f t="shared" si="39"/>
        <v>276306809</v>
      </c>
    </row>
    <row r="600" spans="1:8" ht="15">
      <c r="A600" s="40">
        <v>1910</v>
      </c>
      <c r="B600" s="1" t="s">
        <v>508</v>
      </c>
      <c r="C600" s="23">
        <v>605096000</v>
      </c>
      <c r="D600" s="13">
        <v>89.33</v>
      </c>
      <c r="E600" s="10">
        <f t="shared" si="38"/>
        <v>677371544</v>
      </c>
      <c r="F600" s="10"/>
      <c r="G600" s="10">
        <v>0</v>
      </c>
      <c r="H600" s="10">
        <f t="shared" si="39"/>
        <v>677371544</v>
      </c>
    </row>
    <row r="601" spans="1:8" ht="15">
      <c r="A601" s="40">
        <v>1911</v>
      </c>
      <c r="B601" s="1" t="s">
        <v>509</v>
      </c>
      <c r="C601" s="23">
        <v>1067197400</v>
      </c>
      <c r="D601" s="13">
        <v>91.95</v>
      </c>
      <c r="E601" s="10">
        <f t="shared" si="38"/>
        <v>1160627950</v>
      </c>
      <c r="F601" s="10"/>
      <c r="G601" s="10">
        <v>0</v>
      </c>
      <c r="H601" s="10">
        <f t="shared" si="39"/>
        <v>1160627950</v>
      </c>
    </row>
    <row r="602" spans="1:8" ht="15">
      <c r="A602" s="40">
        <v>1912</v>
      </c>
      <c r="B602" s="1" t="s">
        <v>510</v>
      </c>
      <c r="C602" s="23">
        <v>1418528180</v>
      </c>
      <c r="D602" s="13">
        <v>82.47</v>
      </c>
      <c r="E602" s="10">
        <f t="shared" si="38"/>
        <v>1720053571</v>
      </c>
      <c r="F602" s="10"/>
      <c r="G602" s="10">
        <v>0</v>
      </c>
      <c r="H602" s="10">
        <f t="shared" si="39"/>
        <v>1720053571</v>
      </c>
    </row>
    <row r="603" spans="1:8" ht="15">
      <c r="A603" s="40">
        <v>1913</v>
      </c>
      <c r="B603" s="1" t="s">
        <v>511</v>
      </c>
      <c r="C603" s="23">
        <v>329320900</v>
      </c>
      <c r="D603" s="13">
        <v>93.67</v>
      </c>
      <c r="E603" s="10">
        <f t="shared" si="38"/>
        <v>351575638</v>
      </c>
      <c r="F603" s="10"/>
      <c r="G603" s="10">
        <v>0</v>
      </c>
      <c r="H603" s="10">
        <f t="shared" si="39"/>
        <v>351575638</v>
      </c>
    </row>
    <row r="604" spans="1:8" ht="15">
      <c r="A604" s="40">
        <v>1914</v>
      </c>
      <c r="B604" s="1" t="s">
        <v>512</v>
      </c>
      <c r="C604" s="23">
        <v>354441100</v>
      </c>
      <c r="D604" s="13">
        <v>91.35</v>
      </c>
      <c r="E604" s="10">
        <f t="shared" si="38"/>
        <v>388003394</v>
      </c>
      <c r="F604" s="10"/>
      <c r="G604" s="10">
        <v>0</v>
      </c>
      <c r="H604" s="10">
        <f t="shared" si="39"/>
        <v>388003394</v>
      </c>
    </row>
    <row r="605" spans="1:8" ht="15">
      <c r="A605" s="40">
        <v>1915</v>
      </c>
      <c r="B605" s="1" t="s">
        <v>513</v>
      </c>
      <c r="C605" s="23">
        <v>595022000</v>
      </c>
      <c r="D605" s="13">
        <v>89.45</v>
      </c>
      <c r="E605" s="10">
        <f t="shared" si="38"/>
        <v>665200671</v>
      </c>
      <c r="F605" s="10"/>
      <c r="G605" s="10">
        <v>453</v>
      </c>
      <c r="H605" s="10">
        <f t="shared" si="39"/>
        <v>665201124</v>
      </c>
    </row>
    <row r="606" spans="1:8" ht="15">
      <c r="A606" s="40">
        <v>1916</v>
      </c>
      <c r="B606" s="1" t="s">
        <v>514</v>
      </c>
      <c r="C606" s="23">
        <v>194446900</v>
      </c>
      <c r="D606" s="13">
        <v>96.03</v>
      </c>
      <c r="E606" s="10">
        <f t="shared" si="38"/>
        <v>202485577</v>
      </c>
      <c r="F606" s="10"/>
      <c r="G606" s="10">
        <v>0</v>
      </c>
      <c r="H606" s="10">
        <f t="shared" si="39"/>
        <v>202485577</v>
      </c>
    </row>
    <row r="607" spans="1:8" ht="15">
      <c r="A607" s="40">
        <v>1917</v>
      </c>
      <c r="B607" s="1" t="s">
        <v>515</v>
      </c>
      <c r="C607" s="23">
        <v>226211700</v>
      </c>
      <c r="D607" s="13">
        <v>88.58</v>
      </c>
      <c r="E607" s="10">
        <f t="shared" si="38"/>
        <v>255375593</v>
      </c>
      <c r="F607" s="10"/>
      <c r="G607" s="10">
        <v>0</v>
      </c>
      <c r="H607" s="10">
        <f t="shared" si="39"/>
        <v>255375593</v>
      </c>
    </row>
    <row r="608" spans="1:8" ht="15">
      <c r="A608" s="40">
        <v>1918</v>
      </c>
      <c r="B608" s="1" t="s">
        <v>516</v>
      </c>
      <c r="C608" s="23">
        <v>3001513200</v>
      </c>
      <c r="D608" s="13">
        <v>92.02</v>
      </c>
      <c r="E608" s="10">
        <f t="shared" si="38"/>
        <v>3261805260</v>
      </c>
      <c r="F608" s="10"/>
      <c r="G608" s="10">
        <v>0</v>
      </c>
      <c r="H608" s="10">
        <f t="shared" si="39"/>
        <v>3261805260</v>
      </c>
    </row>
    <row r="609" spans="1:8" ht="15">
      <c r="A609" s="40">
        <v>1919</v>
      </c>
      <c r="B609" s="1" t="s">
        <v>517</v>
      </c>
      <c r="C609" s="23">
        <v>294340200</v>
      </c>
      <c r="D609" s="13">
        <v>89.19</v>
      </c>
      <c r="E609" s="10">
        <f t="shared" si="38"/>
        <v>330014800</v>
      </c>
      <c r="F609" s="10"/>
      <c r="G609" s="10">
        <v>0</v>
      </c>
      <c r="H609" s="10">
        <f t="shared" si="39"/>
        <v>330014800</v>
      </c>
    </row>
    <row r="610" spans="1:8" ht="15">
      <c r="A610" s="40">
        <v>1920</v>
      </c>
      <c r="B610" s="1" t="s">
        <v>518</v>
      </c>
      <c r="C610" s="23">
        <v>406672700</v>
      </c>
      <c r="D610" s="13">
        <v>86.32</v>
      </c>
      <c r="E610" s="10">
        <f t="shared" si="38"/>
        <v>471122220</v>
      </c>
      <c r="F610" s="10"/>
      <c r="G610" s="10">
        <v>0</v>
      </c>
      <c r="H610" s="10">
        <f t="shared" si="39"/>
        <v>471122220</v>
      </c>
    </row>
    <row r="611" spans="1:8" ht="15">
      <c r="A611" s="40">
        <v>1921</v>
      </c>
      <c r="B611" s="1" t="s">
        <v>519</v>
      </c>
      <c r="C611" s="23">
        <v>123871400</v>
      </c>
      <c r="D611" s="13">
        <v>94</v>
      </c>
      <c r="E611" s="10">
        <f t="shared" si="38"/>
        <v>131778085</v>
      </c>
      <c r="F611" s="10"/>
      <c r="G611" s="10">
        <v>0</v>
      </c>
      <c r="H611" s="10">
        <f t="shared" si="39"/>
        <v>131778085</v>
      </c>
    </row>
    <row r="612" spans="1:8" ht="15">
      <c r="A612" s="40">
        <v>1922</v>
      </c>
      <c r="B612" s="1" t="s">
        <v>520</v>
      </c>
      <c r="C612" s="23">
        <v>2402779700</v>
      </c>
      <c r="D612" s="13">
        <v>94.35</v>
      </c>
      <c r="E612" s="10">
        <f t="shared" si="38"/>
        <v>2546666349</v>
      </c>
      <c r="F612" s="10"/>
      <c r="G612" s="10">
        <v>2436219</v>
      </c>
      <c r="H612" s="10">
        <f t="shared" si="39"/>
        <v>2549102568</v>
      </c>
    </row>
    <row r="613" spans="1:8" ht="15">
      <c r="A613" s="40">
        <v>1923</v>
      </c>
      <c r="B613" s="1" t="s">
        <v>521</v>
      </c>
      <c r="C613" s="23">
        <v>2338150</v>
      </c>
      <c r="D613" s="13">
        <v>89.43</v>
      </c>
      <c r="E613" s="10">
        <f t="shared" si="38"/>
        <v>2614503</v>
      </c>
      <c r="F613" s="10"/>
      <c r="G613" s="10">
        <v>5626</v>
      </c>
      <c r="H613" s="10">
        <f t="shared" si="39"/>
        <v>2620129</v>
      </c>
    </row>
    <row r="614" spans="1:8" ht="15">
      <c r="A614" s="40">
        <v>1924</v>
      </c>
      <c r="B614" s="1" t="s">
        <v>522</v>
      </c>
      <c r="C614" s="23">
        <v>1209436690</v>
      </c>
      <c r="D614" s="13">
        <v>94.05</v>
      </c>
      <c r="E614" s="10">
        <f t="shared" si="38"/>
        <v>1285950760</v>
      </c>
      <c r="F614" s="10"/>
      <c r="G614" s="10">
        <v>0</v>
      </c>
      <c r="H614" s="10">
        <f t="shared" si="39"/>
        <v>1285950760</v>
      </c>
    </row>
    <row r="615" spans="1:8" ht="15">
      <c r="A615" s="40"/>
      <c r="B615" s="1"/>
      <c r="C615" s="10"/>
      <c r="D615" s="16"/>
      <c r="E615" s="10"/>
      <c r="F615" s="10"/>
      <c r="G615" s="10"/>
      <c r="H615" s="10"/>
    </row>
    <row r="616" spans="1:8" ht="15.75">
      <c r="A616" s="40"/>
      <c r="B616" s="21" t="s">
        <v>581</v>
      </c>
      <c r="C616" s="22">
        <f>SUM(C591:C615)</f>
        <v>16246375120</v>
      </c>
      <c r="D616" s="18">
        <f>((+C616/E616)*100)</f>
        <v>91.02261586929387</v>
      </c>
      <c r="E616" s="22">
        <f>SUM(E591:E615)</f>
        <v>17848723600</v>
      </c>
      <c r="F616" s="22">
        <f>SUM(F591:F615)</f>
        <v>0</v>
      </c>
      <c r="G616" s="22">
        <f>SUM(G591:G615)</f>
        <v>2447125</v>
      </c>
      <c r="H616" s="22">
        <f>SUM(H591:H615)</f>
        <v>17851170725</v>
      </c>
    </row>
    <row r="617" spans="1:8" ht="15">
      <c r="A617" s="40"/>
      <c r="B617" s="1"/>
      <c r="C617" s="9"/>
      <c r="D617" s="16"/>
      <c r="E617" s="9"/>
      <c r="F617" s="9"/>
      <c r="G617" s="9"/>
      <c r="H617" s="9"/>
    </row>
    <row r="618" spans="1:8" ht="8.25" customHeight="1">
      <c r="A618" s="50"/>
      <c r="B618" s="49"/>
      <c r="C618" s="54"/>
      <c r="D618" s="45"/>
      <c r="E618" s="54"/>
      <c r="F618" s="54"/>
      <c r="G618" s="54"/>
      <c r="H618" s="54"/>
    </row>
    <row r="619" spans="1:8" ht="15.75">
      <c r="A619" s="40"/>
      <c r="B619" s="56" t="s">
        <v>523</v>
      </c>
      <c r="C619" s="10"/>
      <c r="D619" s="13"/>
      <c r="E619" s="9"/>
      <c r="F619" s="9"/>
      <c r="G619" s="9"/>
      <c r="H619" s="9"/>
    </row>
    <row r="620" spans="1:8" ht="14.25" customHeight="1">
      <c r="A620" s="40">
        <v>2001</v>
      </c>
      <c r="B620" s="1" t="s">
        <v>524</v>
      </c>
      <c r="C620" s="23">
        <v>1835496270</v>
      </c>
      <c r="D620" s="13">
        <v>54.78</v>
      </c>
      <c r="E620" s="10">
        <f aca="true" t="shared" si="40" ref="E620:E640">ROUND((+C620/D620*100),0)</f>
        <v>3350668620</v>
      </c>
      <c r="F620" s="10"/>
      <c r="G620" s="10">
        <v>958488</v>
      </c>
      <c r="H620" s="10">
        <f aca="true" t="shared" si="41" ref="H620:H640">+E620+G620</f>
        <v>3351627108</v>
      </c>
    </row>
    <row r="621" spans="1:8" ht="15">
      <c r="A621" s="40">
        <v>2002</v>
      </c>
      <c r="B621" s="1" t="s">
        <v>525</v>
      </c>
      <c r="C621" s="23">
        <v>765972600</v>
      </c>
      <c r="D621" s="13">
        <v>26.1</v>
      </c>
      <c r="E621" s="10">
        <f t="shared" si="40"/>
        <v>2934760920</v>
      </c>
      <c r="F621" s="10"/>
      <c r="G621" s="10">
        <v>323703</v>
      </c>
      <c r="H621" s="10">
        <f t="shared" si="41"/>
        <v>2935084623</v>
      </c>
    </row>
    <row r="622" spans="1:8" ht="15">
      <c r="A622" s="40">
        <v>2003</v>
      </c>
      <c r="B622" s="1" t="s">
        <v>526</v>
      </c>
      <c r="C622" s="23">
        <v>1663195200</v>
      </c>
      <c r="D622" s="13">
        <v>35.48</v>
      </c>
      <c r="E622" s="10">
        <f t="shared" si="40"/>
        <v>4687697858</v>
      </c>
      <c r="F622" s="10"/>
      <c r="G622" s="10">
        <v>2364517</v>
      </c>
      <c r="H622" s="10">
        <f t="shared" si="41"/>
        <v>4690062375</v>
      </c>
    </row>
    <row r="623" spans="1:8" ht="15">
      <c r="A623" s="40">
        <v>2004</v>
      </c>
      <c r="B623" s="1" t="s">
        <v>527</v>
      </c>
      <c r="C623" s="23">
        <v>917632600</v>
      </c>
      <c r="D623" s="13">
        <v>9.97</v>
      </c>
      <c r="E623" s="10">
        <f t="shared" si="40"/>
        <v>9203937813</v>
      </c>
      <c r="F623" s="10"/>
      <c r="G623" s="10">
        <v>1705828</v>
      </c>
      <c r="H623" s="10">
        <f t="shared" si="41"/>
        <v>9205643641</v>
      </c>
    </row>
    <row r="624" spans="1:8" ht="15">
      <c r="A624" s="40">
        <v>2005</v>
      </c>
      <c r="B624" s="1" t="s">
        <v>528</v>
      </c>
      <c r="C624" s="23">
        <v>1255081400</v>
      </c>
      <c r="D624" s="13">
        <v>96.94</v>
      </c>
      <c r="E624" s="10">
        <f t="shared" si="40"/>
        <v>1294699195</v>
      </c>
      <c r="F624" s="10"/>
      <c r="G624" s="10">
        <v>487844</v>
      </c>
      <c r="H624" s="10">
        <f t="shared" si="41"/>
        <v>1295187039</v>
      </c>
    </row>
    <row r="625" spans="1:8" ht="15">
      <c r="A625" s="40">
        <v>2006</v>
      </c>
      <c r="B625" s="1" t="s">
        <v>529</v>
      </c>
      <c r="C625" s="23">
        <v>738052500</v>
      </c>
      <c r="D625" s="13">
        <v>99.1</v>
      </c>
      <c r="E625" s="10">
        <f t="shared" si="40"/>
        <v>744755298</v>
      </c>
      <c r="F625" s="10"/>
      <c r="G625" s="10">
        <v>473011</v>
      </c>
      <c r="H625" s="10">
        <f t="shared" si="41"/>
        <v>745228309</v>
      </c>
    </row>
    <row r="626" spans="1:8" ht="15">
      <c r="A626" s="40">
        <v>2007</v>
      </c>
      <c r="B626" s="1" t="s">
        <v>530</v>
      </c>
      <c r="C626" s="23">
        <v>893550300</v>
      </c>
      <c r="D626" s="13">
        <v>40.63</v>
      </c>
      <c r="E626" s="10">
        <f t="shared" si="40"/>
        <v>2199237755</v>
      </c>
      <c r="F626" s="10"/>
      <c r="G626" s="10">
        <v>760273</v>
      </c>
      <c r="H626" s="10">
        <f t="shared" si="41"/>
        <v>2199998028</v>
      </c>
    </row>
    <row r="627" spans="1:8" ht="15">
      <c r="A627" s="40">
        <v>2008</v>
      </c>
      <c r="B627" s="1" t="s">
        <v>531</v>
      </c>
      <c r="C627" s="23">
        <v>826410800</v>
      </c>
      <c r="D627" s="13">
        <v>50.72</v>
      </c>
      <c r="E627" s="10">
        <f t="shared" si="40"/>
        <v>1629358833</v>
      </c>
      <c r="F627" s="10"/>
      <c r="G627" s="10">
        <v>588587</v>
      </c>
      <c r="H627" s="10">
        <f t="shared" si="41"/>
        <v>1629947420</v>
      </c>
    </row>
    <row r="628" spans="1:8" ht="15">
      <c r="A628" s="40">
        <v>2009</v>
      </c>
      <c r="B628" s="1" t="s">
        <v>532</v>
      </c>
      <c r="C628" s="23">
        <v>2725122700</v>
      </c>
      <c r="D628" s="13">
        <v>40.36</v>
      </c>
      <c r="E628" s="10">
        <f t="shared" si="40"/>
        <v>6752038404</v>
      </c>
      <c r="F628" s="10"/>
      <c r="G628" s="10">
        <v>2660384</v>
      </c>
      <c r="H628" s="10">
        <f t="shared" si="41"/>
        <v>6754698788</v>
      </c>
    </row>
    <row r="629" spans="1:8" ht="15">
      <c r="A629" s="40">
        <v>2010</v>
      </c>
      <c r="B629" s="1" t="s">
        <v>533</v>
      </c>
      <c r="C629" s="23">
        <v>488263200</v>
      </c>
      <c r="D629" s="13">
        <v>25.94</v>
      </c>
      <c r="E629" s="10">
        <f t="shared" si="40"/>
        <v>1882279106</v>
      </c>
      <c r="F629" s="10"/>
      <c r="G629" s="10">
        <v>425161</v>
      </c>
      <c r="H629" s="10">
        <f t="shared" si="41"/>
        <v>1882704267</v>
      </c>
    </row>
    <row r="630" spans="1:8" ht="15">
      <c r="A630" s="40">
        <v>2011</v>
      </c>
      <c r="B630" s="1" t="s">
        <v>534</v>
      </c>
      <c r="C630" s="23">
        <v>1440892592</v>
      </c>
      <c r="D630" s="13">
        <v>48.34</v>
      </c>
      <c r="E630" s="10">
        <f t="shared" si="40"/>
        <v>2980745950</v>
      </c>
      <c r="F630" s="10"/>
      <c r="G630" s="10">
        <v>2251458</v>
      </c>
      <c r="H630" s="10">
        <f t="shared" si="41"/>
        <v>2982997408</v>
      </c>
    </row>
    <row r="631" spans="1:8" ht="15">
      <c r="A631" s="40">
        <v>2012</v>
      </c>
      <c r="B631" s="1" t="s">
        <v>535</v>
      </c>
      <c r="C631" s="23">
        <v>1197439456</v>
      </c>
      <c r="D631" s="13">
        <v>41</v>
      </c>
      <c r="E631" s="10">
        <f t="shared" si="40"/>
        <v>2920584039</v>
      </c>
      <c r="F631" s="10"/>
      <c r="G631" s="10">
        <v>5003972</v>
      </c>
      <c r="H631" s="10">
        <f t="shared" si="41"/>
        <v>2925588011</v>
      </c>
    </row>
    <row r="632" spans="1:8" ht="15">
      <c r="A632" s="40">
        <v>2013</v>
      </c>
      <c r="B632" s="1" t="s">
        <v>536</v>
      </c>
      <c r="C632" s="23">
        <v>1435801300</v>
      </c>
      <c r="D632" s="13">
        <v>49.13</v>
      </c>
      <c r="E632" s="10">
        <f t="shared" si="40"/>
        <v>2922453287</v>
      </c>
      <c r="F632" s="10"/>
      <c r="G632" s="10">
        <v>51</v>
      </c>
      <c r="H632" s="10">
        <f t="shared" si="41"/>
        <v>2922453338</v>
      </c>
    </row>
    <row r="633" spans="1:8" ht="15">
      <c r="A633" s="40">
        <v>2014</v>
      </c>
      <c r="B633" s="1" t="s">
        <v>537</v>
      </c>
      <c r="C633" s="23">
        <v>780981848</v>
      </c>
      <c r="D633" s="13">
        <v>46.54</v>
      </c>
      <c r="E633" s="10">
        <f t="shared" si="40"/>
        <v>1678087340</v>
      </c>
      <c r="F633" s="10"/>
      <c r="G633" s="10">
        <v>2563595</v>
      </c>
      <c r="H633" s="10">
        <f t="shared" si="41"/>
        <v>1680650935</v>
      </c>
    </row>
    <row r="634" spans="1:8" ht="15">
      <c r="A634" s="40">
        <v>2015</v>
      </c>
      <c r="B634" s="1" t="s">
        <v>538</v>
      </c>
      <c r="C634" s="23">
        <v>1050088600</v>
      </c>
      <c r="D634" s="13">
        <v>83.86</v>
      </c>
      <c r="E634" s="10">
        <f t="shared" si="40"/>
        <v>1252192464</v>
      </c>
      <c r="F634" s="10"/>
      <c r="G634" s="10">
        <v>603480</v>
      </c>
      <c r="H634" s="10">
        <f t="shared" si="41"/>
        <v>1252795944</v>
      </c>
    </row>
    <row r="635" spans="1:8" ht="15">
      <c r="A635" s="40">
        <v>2016</v>
      </c>
      <c r="B635" s="1" t="s">
        <v>539</v>
      </c>
      <c r="C635" s="23">
        <v>1001024300</v>
      </c>
      <c r="D635" s="13">
        <v>22.6</v>
      </c>
      <c r="E635" s="10">
        <f t="shared" si="40"/>
        <v>4429311062</v>
      </c>
      <c r="F635" s="10"/>
      <c r="G635" s="10">
        <v>776336</v>
      </c>
      <c r="H635" s="10">
        <f t="shared" si="41"/>
        <v>4430087398</v>
      </c>
    </row>
    <row r="636" spans="1:8" ht="15">
      <c r="A636" s="40">
        <v>2017</v>
      </c>
      <c r="B636" s="1" t="s">
        <v>135</v>
      </c>
      <c r="C636" s="23">
        <v>1115035200</v>
      </c>
      <c r="D636" s="13">
        <v>36.76</v>
      </c>
      <c r="E636" s="10">
        <f t="shared" si="40"/>
        <v>3033284004</v>
      </c>
      <c r="F636" s="10"/>
      <c r="G636" s="10">
        <v>1044642</v>
      </c>
      <c r="H636" s="10">
        <f t="shared" si="41"/>
        <v>3034328646</v>
      </c>
    </row>
    <row r="637" spans="1:8" ht="15">
      <c r="A637" s="40">
        <v>2018</v>
      </c>
      <c r="B637" s="1" t="s">
        <v>540</v>
      </c>
      <c r="C637" s="23">
        <v>3170304700</v>
      </c>
      <c r="D637" s="13">
        <v>42.42</v>
      </c>
      <c r="E637" s="10">
        <f t="shared" si="40"/>
        <v>7473608439</v>
      </c>
      <c r="F637" s="10"/>
      <c r="G637" s="10">
        <v>2653093</v>
      </c>
      <c r="H637" s="10">
        <f t="shared" si="41"/>
        <v>7476261532</v>
      </c>
    </row>
    <row r="638" spans="1:8" ht="15">
      <c r="A638" s="40">
        <v>2019</v>
      </c>
      <c r="B638" s="1" t="s">
        <v>287</v>
      </c>
      <c r="C638" s="23">
        <v>1041583700</v>
      </c>
      <c r="D638" s="13">
        <v>14.22</v>
      </c>
      <c r="E638" s="10">
        <f t="shared" si="40"/>
        <v>7324779887</v>
      </c>
      <c r="F638" s="10"/>
      <c r="G638" s="10">
        <v>1380240</v>
      </c>
      <c r="H638" s="10">
        <f t="shared" si="41"/>
        <v>7326160127</v>
      </c>
    </row>
    <row r="639" spans="1:8" ht="15">
      <c r="A639" s="40">
        <v>2020</v>
      </c>
      <c r="B639" s="1" t="s">
        <v>541</v>
      </c>
      <c r="C639" s="23">
        <v>8252682100</v>
      </c>
      <c r="D639" s="13">
        <v>101.76</v>
      </c>
      <c r="E639" s="10">
        <f t="shared" si="40"/>
        <v>8109947032</v>
      </c>
      <c r="F639" s="10"/>
      <c r="G639" s="10">
        <v>6668594</v>
      </c>
      <c r="H639" s="10">
        <f t="shared" si="41"/>
        <v>8116615626</v>
      </c>
    </row>
    <row r="640" spans="1:8" ht="15">
      <c r="A640" s="40">
        <v>2021</v>
      </c>
      <c r="B640" s="1" t="s">
        <v>542</v>
      </c>
      <c r="C640" s="23">
        <v>16566700</v>
      </c>
      <c r="D640" s="13">
        <v>100.1</v>
      </c>
      <c r="E640" s="10">
        <f t="shared" si="40"/>
        <v>16550150</v>
      </c>
      <c r="F640" s="10"/>
      <c r="G640" s="10">
        <v>67306</v>
      </c>
      <c r="H640" s="10">
        <f t="shared" si="41"/>
        <v>16617456</v>
      </c>
    </row>
    <row r="641" spans="1:8" ht="15">
      <c r="A641" s="40"/>
      <c r="B641" s="1"/>
      <c r="C641" s="10"/>
      <c r="D641" s="16"/>
      <c r="E641" s="10"/>
      <c r="F641" s="10"/>
      <c r="G641" s="10"/>
      <c r="H641" s="10"/>
    </row>
    <row r="642" spans="1:8" ht="15.75">
      <c r="A642" s="40"/>
      <c r="B642" s="21" t="s">
        <v>583</v>
      </c>
      <c r="C642" s="22">
        <f>SUM(C620:C641)</f>
        <v>32611178066</v>
      </c>
      <c r="D642" s="18">
        <f>((+C642/E642)*100)</f>
        <v>42.450876239733326</v>
      </c>
      <c r="E642" s="22">
        <f>SUM(E620:E641)</f>
        <v>76820977456</v>
      </c>
      <c r="F642" s="22">
        <f>SUM(F620:F641)</f>
        <v>0</v>
      </c>
      <c r="G642" s="22">
        <f>SUM(G620:G641)</f>
        <v>33760563</v>
      </c>
      <c r="H642" s="22">
        <f>SUM(H620:H641)</f>
        <v>76854738019</v>
      </c>
    </row>
    <row r="643" spans="1:8" ht="15">
      <c r="A643" s="40"/>
      <c r="B643" s="1"/>
      <c r="C643" s="9"/>
      <c r="D643" s="16"/>
      <c r="E643" s="9"/>
      <c r="F643" s="9"/>
      <c r="G643" s="9"/>
      <c r="H643" s="9"/>
    </row>
    <row r="644" spans="1:8" ht="9" customHeight="1">
      <c r="A644" s="50"/>
      <c r="B644" s="49"/>
      <c r="C644" s="54"/>
      <c r="D644" s="45"/>
      <c r="E644" s="54"/>
      <c r="F644" s="54"/>
      <c r="G644" s="54"/>
      <c r="H644" s="54"/>
    </row>
    <row r="645" spans="1:8" ht="15.75">
      <c r="A645" s="40"/>
      <c r="B645" s="56" t="s">
        <v>543</v>
      </c>
      <c r="C645" s="9"/>
      <c r="D645" s="13"/>
      <c r="E645" s="9"/>
      <c r="F645" s="9"/>
      <c r="G645" s="9"/>
      <c r="H645" s="9"/>
    </row>
    <row r="646" spans="1:8" ht="17.25" customHeight="1">
      <c r="A646" s="40">
        <v>2101</v>
      </c>
      <c r="B646" s="1" t="s">
        <v>544</v>
      </c>
      <c r="C646" s="23">
        <v>586202200</v>
      </c>
      <c r="D646" s="13">
        <v>84.43</v>
      </c>
      <c r="E646" s="10">
        <f aca="true" t="shared" si="42" ref="E646:E667">ROUND((+C646/D646*100),0)</f>
        <v>694305579</v>
      </c>
      <c r="F646" s="10"/>
      <c r="G646" s="10">
        <v>0</v>
      </c>
      <c r="H646" s="10">
        <f aca="true" t="shared" si="43" ref="H646:H667">+E646+G646</f>
        <v>694305579</v>
      </c>
    </row>
    <row r="647" spans="1:8" ht="15">
      <c r="A647" s="40">
        <v>2102</v>
      </c>
      <c r="B647" s="1" t="s">
        <v>545</v>
      </c>
      <c r="C647" s="23">
        <v>218726030</v>
      </c>
      <c r="D647" s="13">
        <v>98.25</v>
      </c>
      <c r="E647" s="10">
        <f t="shared" si="42"/>
        <v>222621913</v>
      </c>
      <c r="F647" s="10"/>
      <c r="G647" s="10">
        <v>241884</v>
      </c>
      <c r="H647" s="10">
        <f t="shared" si="43"/>
        <v>222863797</v>
      </c>
    </row>
    <row r="648" spans="1:8" ht="15">
      <c r="A648" s="40">
        <v>2103</v>
      </c>
      <c r="B648" s="1" t="s">
        <v>546</v>
      </c>
      <c r="C648" s="23">
        <v>127138572</v>
      </c>
      <c r="D648" s="13">
        <v>67.87</v>
      </c>
      <c r="E648" s="10">
        <f t="shared" si="42"/>
        <v>187326613</v>
      </c>
      <c r="F648" s="10"/>
      <c r="G648" s="10">
        <v>49</v>
      </c>
      <c r="H648" s="10">
        <f t="shared" si="43"/>
        <v>187326662</v>
      </c>
    </row>
    <row r="649" spans="1:8" ht="15">
      <c r="A649" s="40">
        <v>2104</v>
      </c>
      <c r="B649" s="1" t="s">
        <v>547</v>
      </c>
      <c r="C649" s="23">
        <v>706260600</v>
      </c>
      <c r="D649" s="13">
        <v>97.25</v>
      </c>
      <c r="E649" s="10">
        <f t="shared" si="42"/>
        <v>726231979</v>
      </c>
      <c r="F649" s="10"/>
      <c r="G649" s="10">
        <v>2594859</v>
      </c>
      <c r="H649" s="10">
        <f t="shared" si="43"/>
        <v>728826838</v>
      </c>
    </row>
    <row r="650" spans="1:8" ht="15">
      <c r="A650" s="40">
        <v>2105</v>
      </c>
      <c r="B650" s="1" t="s">
        <v>233</v>
      </c>
      <c r="C650" s="23">
        <v>412780212</v>
      </c>
      <c r="D650" s="13">
        <v>100.15</v>
      </c>
      <c r="E650" s="10">
        <f t="shared" si="42"/>
        <v>412161969</v>
      </c>
      <c r="F650" s="10"/>
      <c r="G650" s="10">
        <v>822139</v>
      </c>
      <c r="H650" s="10">
        <f t="shared" si="43"/>
        <v>412984108</v>
      </c>
    </row>
    <row r="651" spans="1:8" ht="15">
      <c r="A651" s="40">
        <v>2106</v>
      </c>
      <c r="B651" s="1" t="s">
        <v>548</v>
      </c>
      <c r="C651" s="23">
        <v>289022378</v>
      </c>
      <c r="D651" s="13">
        <v>104.26</v>
      </c>
      <c r="E651" s="10">
        <f t="shared" si="42"/>
        <v>277213100</v>
      </c>
      <c r="F651" s="10"/>
      <c r="G651" s="10">
        <v>514241</v>
      </c>
      <c r="H651" s="10">
        <f t="shared" si="43"/>
        <v>277727341</v>
      </c>
    </row>
    <row r="652" spans="1:8" ht="15">
      <c r="A652" s="40">
        <v>2107</v>
      </c>
      <c r="B652" s="1" t="s">
        <v>201</v>
      </c>
      <c r="C652" s="23">
        <v>594534170</v>
      </c>
      <c r="D652" s="13">
        <v>82.8</v>
      </c>
      <c r="E652" s="10">
        <f t="shared" si="42"/>
        <v>718036437</v>
      </c>
      <c r="F652" s="10"/>
      <c r="G652" s="10">
        <v>679587</v>
      </c>
      <c r="H652" s="10">
        <f t="shared" si="43"/>
        <v>718716024</v>
      </c>
    </row>
    <row r="653" spans="1:8" ht="15">
      <c r="A653" s="40">
        <v>2108</v>
      </c>
      <c r="B653" s="1" t="s">
        <v>549</v>
      </c>
      <c r="C653" s="23">
        <v>1025153500</v>
      </c>
      <c r="D653" s="13">
        <v>97.87</v>
      </c>
      <c r="E653" s="10">
        <f t="shared" si="42"/>
        <v>1047464494</v>
      </c>
      <c r="F653" s="10"/>
      <c r="G653" s="10">
        <v>100</v>
      </c>
      <c r="H653" s="10">
        <f t="shared" si="43"/>
        <v>1047464594</v>
      </c>
    </row>
    <row r="654" spans="1:8" ht="15">
      <c r="A654" s="40">
        <v>2109</v>
      </c>
      <c r="B654" s="1" t="s">
        <v>550</v>
      </c>
      <c r="C654" s="23">
        <v>156550750</v>
      </c>
      <c r="D654" s="13">
        <v>78.43</v>
      </c>
      <c r="E654" s="10">
        <f t="shared" si="42"/>
        <v>199605699</v>
      </c>
      <c r="F654" s="10"/>
      <c r="G654" s="10">
        <v>588492</v>
      </c>
      <c r="H654" s="10">
        <f t="shared" si="43"/>
        <v>200194191</v>
      </c>
    </row>
    <row r="655" spans="1:8" ht="15">
      <c r="A655" s="40">
        <v>2110</v>
      </c>
      <c r="B655" s="1" t="s">
        <v>551</v>
      </c>
      <c r="C655" s="23">
        <v>478342100</v>
      </c>
      <c r="D655" s="13">
        <v>84.98</v>
      </c>
      <c r="E655" s="10">
        <f t="shared" si="42"/>
        <v>562887856</v>
      </c>
      <c r="F655" s="10"/>
      <c r="G655" s="10">
        <v>345779</v>
      </c>
      <c r="H655" s="10">
        <f t="shared" si="43"/>
        <v>563233635</v>
      </c>
    </row>
    <row r="656" spans="1:8" ht="15">
      <c r="A656" s="40">
        <v>2111</v>
      </c>
      <c r="B656" s="1" t="s">
        <v>552</v>
      </c>
      <c r="C656" s="23">
        <v>218739000</v>
      </c>
      <c r="D656" s="13">
        <v>91.14</v>
      </c>
      <c r="E656" s="10">
        <f t="shared" si="42"/>
        <v>240003292</v>
      </c>
      <c r="F656" s="10"/>
      <c r="G656" s="10">
        <v>1166569</v>
      </c>
      <c r="H656" s="10">
        <f t="shared" si="43"/>
        <v>241169861</v>
      </c>
    </row>
    <row r="657" spans="1:8" ht="15">
      <c r="A657" s="40">
        <v>2112</v>
      </c>
      <c r="B657" s="1" t="s">
        <v>553</v>
      </c>
      <c r="C657" s="23">
        <v>503184500</v>
      </c>
      <c r="D657" s="13">
        <v>85.49</v>
      </c>
      <c r="E657" s="10">
        <f t="shared" si="42"/>
        <v>588588724</v>
      </c>
      <c r="F657" s="10"/>
      <c r="G657" s="10">
        <v>0</v>
      </c>
      <c r="H657" s="10">
        <f t="shared" si="43"/>
        <v>588588724</v>
      </c>
    </row>
    <row r="658" spans="1:8" ht="15">
      <c r="A658" s="40">
        <v>2113</v>
      </c>
      <c r="B658" s="1" t="s">
        <v>554</v>
      </c>
      <c r="C658" s="23">
        <v>258129840</v>
      </c>
      <c r="D658" s="13">
        <v>79.59</v>
      </c>
      <c r="E658" s="10">
        <f t="shared" si="42"/>
        <v>324324463</v>
      </c>
      <c r="F658" s="10"/>
      <c r="G658" s="10">
        <v>957142</v>
      </c>
      <c r="H658" s="10">
        <f t="shared" si="43"/>
        <v>325281605</v>
      </c>
    </row>
    <row r="659" spans="1:8" ht="15">
      <c r="A659" s="40">
        <v>2114</v>
      </c>
      <c r="B659" s="1" t="s">
        <v>555</v>
      </c>
      <c r="C659" s="23">
        <v>267796200</v>
      </c>
      <c r="D659" s="13">
        <v>90.16</v>
      </c>
      <c r="E659" s="10">
        <f t="shared" si="42"/>
        <v>297023292</v>
      </c>
      <c r="F659" s="10"/>
      <c r="G659" s="10">
        <v>0</v>
      </c>
      <c r="H659" s="10">
        <f t="shared" si="43"/>
        <v>297023292</v>
      </c>
    </row>
    <row r="660" spans="1:8" ht="15">
      <c r="A660" s="40">
        <v>2115</v>
      </c>
      <c r="B660" s="1" t="s">
        <v>556</v>
      </c>
      <c r="C660" s="23">
        <v>911286961</v>
      </c>
      <c r="D660" s="13">
        <v>97.24</v>
      </c>
      <c r="E660" s="10">
        <f t="shared" si="42"/>
        <v>937152366</v>
      </c>
      <c r="F660" s="10"/>
      <c r="G660" s="10">
        <v>967062</v>
      </c>
      <c r="H660" s="10">
        <f t="shared" si="43"/>
        <v>938119428</v>
      </c>
    </row>
    <row r="661" spans="1:8" ht="15">
      <c r="A661" s="40">
        <v>2116</v>
      </c>
      <c r="B661" s="1" t="s">
        <v>119</v>
      </c>
      <c r="C661" s="23">
        <v>678433175</v>
      </c>
      <c r="D661" s="13">
        <v>90.02</v>
      </c>
      <c r="E661" s="10">
        <f t="shared" si="42"/>
        <v>753647162</v>
      </c>
      <c r="F661" s="10"/>
      <c r="G661" s="10">
        <v>0</v>
      </c>
      <c r="H661" s="10">
        <f t="shared" si="43"/>
        <v>753647162</v>
      </c>
    </row>
    <row r="662" spans="1:8" ht="15">
      <c r="A662" s="40">
        <v>2117</v>
      </c>
      <c r="B662" s="1" t="s">
        <v>557</v>
      </c>
      <c r="C662" s="23">
        <v>158385100</v>
      </c>
      <c r="D662" s="13">
        <v>84.51</v>
      </c>
      <c r="E662" s="10">
        <f t="shared" si="42"/>
        <v>187415809</v>
      </c>
      <c r="F662" s="10"/>
      <c r="G662" s="10">
        <v>0</v>
      </c>
      <c r="H662" s="10">
        <f t="shared" si="43"/>
        <v>187415809</v>
      </c>
    </row>
    <row r="663" spans="1:8" ht="15">
      <c r="A663" s="40">
        <v>2119</v>
      </c>
      <c r="B663" s="1" t="s">
        <v>558</v>
      </c>
      <c r="C663" s="23">
        <v>708747125</v>
      </c>
      <c r="D663" s="13">
        <v>95.21</v>
      </c>
      <c r="E663" s="10">
        <f t="shared" si="42"/>
        <v>744404080</v>
      </c>
      <c r="F663" s="10"/>
      <c r="G663" s="10">
        <v>2583827</v>
      </c>
      <c r="H663" s="10">
        <f t="shared" si="43"/>
        <v>746987907</v>
      </c>
    </row>
    <row r="664" spans="1:8" ht="15">
      <c r="A664" s="40">
        <v>2120</v>
      </c>
      <c r="B664" s="1" t="s">
        <v>559</v>
      </c>
      <c r="C664" s="23">
        <v>344773265</v>
      </c>
      <c r="D664" s="13">
        <v>89</v>
      </c>
      <c r="E664" s="10">
        <f t="shared" si="42"/>
        <v>387385691</v>
      </c>
      <c r="F664" s="10"/>
      <c r="G664" s="10">
        <v>620369</v>
      </c>
      <c r="H664" s="10">
        <f t="shared" si="43"/>
        <v>388006060</v>
      </c>
    </row>
    <row r="665" spans="1:8" ht="15">
      <c r="A665" s="40">
        <v>2121</v>
      </c>
      <c r="B665" s="1" t="s">
        <v>560</v>
      </c>
      <c r="C665" s="23">
        <v>366145200</v>
      </c>
      <c r="D665" s="13">
        <v>81.51</v>
      </c>
      <c r="E665" s="10">
        <f t="shared" si="42"/>
        <v>449202797</v>
      </c>
      <c r="F665" s="10"/>
      <c r="G665" s="10">
        <v>0</v>
      </c>
      <c r="H665" s="10">
        <f t="shared" si="43"/>
        <v>449202797</v>
      </c>
    </row>
    <row r="666" spans="1:8" ht="15">
      <c r="A666" s="40">
        <v>2122</v>
      </c>
      <c r="B666" s="1" t="s">
        <v>96</v>
      </c>
      <c r="C666" s="23">
        <v>687462776</v>
      </c>
      <c r="D666" s="13">
        <v>94.17</v>
      </c>
      <c r="E666" s="10">
        <f t="shared" si="42"/>
        <v>730023124</v>
      </c>
      <c r="F666" s="10"/>
      <c r="G666" s="10">
        <v>0</v>
      </c>
      <c r="H666" s="10">
        <f t="shared" si="43"/>
        <v>730023124</v>
      </c>
    </row>
    <row r="667" spans="1:8" ht="15">
      <c r="A667" s="40">
        <v>2123</v>
      </c>
      <c r="B667" s="1" t="s">
        <v>561</v>
      </c>
      <c r="C667" s="23">
        <v>557016698</v>
      </c>
      <c r="D667" s="13">
        <v>97.72</v>
      </c>
      <c r="E667" s="10">
        <f t="shared" si="42"/>
        <v>570012994</v>
      </c>
      <c r="F667" s="10"/>
      <c r="G667" s="10">
        <v>0</v>
      </c>
      <c r="H667" s="10">
        <f t="shared" si="43"/>
        <v>570012994</v>
      </c>
    </row>
    <row r="668" spans="1:8" ht="15">
      <c r="A668" s="40"/>
      <c r="B668" s="1"/>
      <c r="C668" s="9"/>
      <c r="D668" s="16"/>
      <c r="E668" s="9"/>
      <c r="F668" s="9"/>
      <c r="G668" s="9"/>
      <c r="H668" s="9"/>
    </row>
    <row r="669" spans="1:8" ht="15.75">
      <c r="A669" s="40"/>
      <c r="B669" s="21" t="s">
        <v>582</v>
      </c>
      <c r="C669" s="22">
        <f>SUM(C646:C668)</f>
        <v>10254810352</v>
      </c>
      <c r="D669" s="18">
        <f>((+C669/E669)*100)</f>
        <v>91.09686799122365</v>
      </c>
      <c r="E669" s="22">
        <f>SUM(E646:E668)</f>
        <v>11257039433</v>
      </c>
      <c r="F669" s="22">
        <f>SUM(F646:F668)</f>
        <v>0</v>
      </c>
      <c r="G669" s="22">
        <f>SUM(G646:G668)</f>
        <v>12082099</v>
      </c>
      <c r="H669" s="22">
        <f>SUM(H646:H668)</f>
        <v>11269121532</v>
      </c>
    </row>
    <row r="670" spans="1:8" ht="15">
      <c r="A670" s="40"/>
      <c r="B670" s="1"/>
      <c r="C670" s="9"/>
      <c r="D670" s="16"/>
      <c r="E670" s="9"/>
      <c r="F670" s="9"/>
      <c r="G670" s="9"/>
      <c r="H670" s="9"/>
    </row>
    <row r="671" spans="1:8" ht="15" customHeight="1">
      <c r="A671" s="44"/>
      <c r="B671" s="34" t="s">
        <v>584</v>
      </c>
      <c r="C671" s="39"/>
      <c r="D671" s="39"/>
      <c r="E671" s="39"/>
      <c r="F671" s="39"/>
      <c r="G671" s="84"/>
      <c r="H671" s="84"/>
    </row>
    <row r="672" spans="1:8" s="81" customFormat="1" ht="15" customHeight="1">
      <c r="A672" s="48"/>
      <c r="B672" s="49"/>
      <c r="C672" s="54"/>
      <c r="D672" s="54"/>
      <c r="E672" s="54"/>
      <c r="F672" s="54"/>
      <c r="G672" s="54"/>
      <c r="H672" s="54"/>
    </row>
    <row r="673" spans="1:8" s="81" customFormat="1" ht="15" customHeight="1">
      <c r="A673" s="11" t="s">
        <v>606</v>
      </c>
      <c r="B673" s="55" t="s">
        <v>7</v>
      </c>
      <c r="C673" s="10">
        <f>SUM(C29)</f>
        <v>30368225986</v>
      </c>
      <c r="D673" s="13">
        <f>((+C673/E673)*100)</f>
        <v>93.72911033766357</v>
      </c>
      <c r="E673" s="10">
        <f>SUM(E29)</f>
        <v>32399993851</v>
      </c>
      <c r="F673" s="10">
        <f>SUM(F29)</f>
        <v>0</v>
      </c>
      <c r="G673" s="10">
        <f>SUM(G29)</f>
        <v>18567065</v>
      </c>
      <c r="H673" s="10">
        <f>SUM(H29)</f>
        <v>32418560916</v>
      </c>
    </row>
    <row r="674" spans="1:8" s="81" customFormat="1" ht="15" customHeight="1">
      <c r="A674" s="11" t="s">
        <v>606</v>
      </c>
      <c r="B674" s="55" t="s">
        <v>31</v>
      </c>
      <c r="C674" s="10">
        <f>SUM(C104)</f>
        <v>165096488695</v>
      </c>
      <c r="D674" s="13">
        <f aca="true" t="shared" si="44" ref="D674:D692">((+C674/E674)*100)</f>
        <v>89.24989667452424</v>
      </c>
      <c r="E674" s="10">
        <f>SUM(E104)</f>
        <v>184982274318</v>
      </c>
      <c r="F674" s="10">
        <f>SUM(F104)</f>
        <v>0</v>
      </c>
      <c r="G674" s="10">
        <f>SUM(G104)</f>
        <v>80978865</v>
      </c>
      <c r="H674" s="10">
        <f>SUM(H104)</f>
        <v>185063253183</v>
      </c>
    </row>
    <row r="675" spans="1:8" ht="15.75">
      <c r="A675" s="11"/>
      <c r="B675" s="55" t="s">
        <v>101</v>
      </c>
      <c r="C675" s="10">
        <f>SUM(C149)</f>
        <v>44357512029</v>
      </c>
      <c r="D675" s="13">
        <f t="shared" si="44"/>
        <v>89.85699408667047</v>
      </c>
      <c r="E675" s="10">
        <f>SUM(E149)</f>
        <v>49364562525</v>
      </c>
      <c r="F675" s="10">
        <f>SUM(F149)</f>
        <v>0</v>
      </c>
      <c r="G675" s="10">
        <f>SUM(G149)</f>
        <v>50888918</v>
      </c>
      <c r="H675" s="10">
        <f>SUM(H149)</f>
        <v>49415451443</v>
      </c>
    </row>
    <row r="676" spans="1:8" ht="15.75">
      <c r="A676" s="11"/>
      <c r="B676" s="55" t="s">
        <v>141</v>
      </c>
      <c r="C676" s="10">
        <f>SUM(C190)</f>
        <v>36731473508</v>
      </c>
      <c r="D676" s="13">
        <f t="shared" si="44"/>
        <v>91.49184043400534</v>
      </c>
      <c r="E676" s="10">
        <f>SUM(E190)</f>
        <v>40147267050</v>
      </c>
      <c r="F676" s="10">
        <f>SUM(F190)</f>
        <v>0</v>
      </c>
      <c r="G676" s="10">
        <f>SUM(G190)</f>
        <v>88369801</v>
      </c>
      <c r="H676" s="10">
        <f>SUM(H190)</f>
        <v>40235636851</v>
      </c>
    </row>
    <row r="677" spans="1:8" ht="15.75">
      <c r="A677" s="11"/>
      <c r="B677" s="55" t="s">
        <v>178</v>
      </c>
      <c r="C677" s="10">
        <f>SUM(C211)</f>
        <v>50463219900</v>
      </c>
      <c r="D677" s="13">
        <f t="shared" si="44"/>
        <v>88.8609774008172</v>
      </c>
      <c r="E677" s="10">
        <f>SUM(E211)</f>
        <v>56788954360</v>
      </c>
      <c r="F677" s="10">
        <f>SUM(F211)</f>
        <v>0</v>
      </c>
      <c r="G677" s="10">
        <f>SUM(G211)</f>
        <v>13218954</v>
      </c>
      <c r="H677" s="10">
        <f>SUM(H211)</f>
        <v>56802173314</v>
      </c>
    </row>
    <row r="678" spans="1:8" ht="15.75">
      <c r="A678" s="11"/>
      <c r="B678" s="55" t="s">
        <v>195</v>
      </c>
      <c r="C678" s="10">
        <f>SUM(C230)</f>
        <v>8380017600</v>
      </c>
      <c r="D678" s="13">
        <f t="shared" si="44"/>
        <v>97.19843615106065</v>
      </c>
      <c r="E678" s="10">
        <f>SUM(E230)</f>
        <v>8621555996</v>
      </c>
      <c r="F678" s="10">
        <f>SUM(F230)</f>
        <v>0</v>
      </c>
      <c r="G678" s="10">
        <f>SUM(G230)</f>
        <v>14807652</v>
      </c>
      <c r="H678" s="10">
        <f>SUM(H230)</f>
        <v>8636363648</v>
      </c>
    </row>
    <row r="679" spans="1:8" ht="15.75">
      <c r="A679" s="11" t="s">
        <v>606</v>
      </c>
      <c r="B679" s="55" t="s">
        <v>210</v>
      </c>
      <c r="C679" s="10">
        <f>SUM(C257)</f>
        <v>84011576771</v>
      </c>
      <c r="D679" s="13">
        <f t="shared" si="44"/>
        <v>90.0111255210528</v>
      </c>
      <c r="E679" s="10">
        <f>SUM(E257)</f>
        <v>93334658671</v>
      </c>
      <c r="F679" s="10">
        <f>SUM(F257)</f>
        <v>0</v>
      </c>
      <c r="G679" s="10">
        <f>SUM(G257)</f>
        <v>174502589</v>
      </c>
      <c r="H679" s="10">
        <f>SUM(H257)</f>
        <v>93509161260</v>
      </c>
    </row>
    <row r="680" spans="1:8" ht="15.75">
      <c r="A680" s="11"/>
      <c r="B680" s="55" t="s">
        <v>228</v>
      </c>
      <c r="C680" s="10">
        <f>SUM(C286)</f>
        <v>26390273102</v>
      </c>
      <c r="D680" s="13">
        <f t="shared" si="44"/>
        <v>94.92385078978182</v>
      </c>
      <c r="E680" s="10">
        <f>SUM(E286)</f>
        <v>27801519726</v>
      </c>
      <c r="F680" s="10">
        <f>SUM(F286)</f>
        <v>0</v>
      </c>
      <c r="G680" s="10">
        <f>SUM(G286)</f>
        <v>76607365</v>
      </c>
      <c r="H680" s="10">
        <f>SUM(H286)</f>
        <v>27878127091</v>
      </c>
    </row>
    <row r="681" spans="1:8" ht="15.75">
      <c r="A681" s="11"/>
      <c r="B681" s="55" t="s">
        <v>251</v>
      </c>
      <c r="C681" s="10">
        <f>SUM(C303)</f>
        <v>72788034022</v>
      </c>
      <c r="D681" s="13">
        <f t="shared" si="44"/>
        <v>71.61105404125368</v>
      </c>
      <c r="E681" s="10">
        <f>SUM(E303)</f>
        <v>101643573044</v>
      </c>
      <c r="F681" s="10">
        <f>SUM(F303)</f>
        <v>0</v>
      </c>
      <c r="G681" s="10">
        <f>SUM(G303)</f>
        <v>93943203</v>
      </c>
      <c r="H681" s="10">
        <f>SUM(H303)</f>
        <v>101737516247</v>
      </c>
    </row>
    <row r="682" spans="1:8" ht="15.75">
      <c r="A682" s="11"/>
      <c r="B682" s="55" t="s">
        <v>264</v>
      </c>
      <c r="C682" s="10">
        <f>SUM(C334)</f>
        <v>20298781215</v>
      </c>
      <c r="D682" s="13">
        <f t="shared" si="44"/>
        <v>92.95974887449509</v>
      </c>
      <c r="E682" s="10">
        <f>SUM(E334)</f>
        <v>21836097301</v>
      </c>
      <c r="F682" s="10">
        <f>SUM(F334)</f>
        <v>0</v>
      </c>
      <c r="G682" s="10">
        <f>SUM(G334)</f>
        <v>4941175</v>
      </c>
      <c r="H682" s="10">
        <f>SUM(H334)</f>
        <v>21841038476</v>
      </c>
    </row>
    <row r="683" spans="1:8" ht="15.75">
      <c r="A683" s="11"/>
      <c r="B683" s="55" t="s">
        <v>289</v>
      </c>
      <c r="C683" s="10">
        <f>SUM(C350)</f>
        <v>42563771539</v>
      </c>
      <c r="D683" s="13">
        <f t="shared" si="44"/>
        <v>91.14344357515324</v>
      </c>
      <c r="E683" s="10">
        <f>SUM(E350)</f>
        <v>46699762341</v>
      </c>
      <c r="F683" s="10">
        <f>SUM(F350)</f>
        <v>0</v>
      </c>
      <c r="G683" s="10">
        <f>SUM(G350)</f>
        <v>102094950</v>
      </c>
      <c r="H683" s="10">
        <f>SUM(H350)</f>
        <v>46801857291</v>
      </c>
    </row>
    <row r="684" spans="1:8" ht="15.75">
      <c r="A684" s="11"/>
      <c r="B684" s="55" t="s">
        <v>297</v>
      </c>
      <c r="C684" s="10">
        <f>SUM(C380)</f>
        <v>64170743709</v>
      </c>
      <c r="D684" s="13">
        <f t="shared" si="44"/>
        <v>54.80429429800376</v>
      </c>
      <c r="E684" s="10">
        <f>SUM(E380)</f>
        <v>117090721687</v>
      </c>
      <c r="F684" s="10">
        <f>SUM(F380)</f>
        <v>0</v>
      </c>
      <c r="G684" s="10">
        <f>SUM(G380)</f>
        <v>76158065</v>
      </c>
      <c r="H684" s="10">
        <f>SUM(H380)</f>
        <v>117166879752</v>
      </c>
    </row>
    <row r="685" spans="1:8" ht="15.75">
      <c r="A685" s="11"/>
      <c r="B685" s="55" t="s">
        <v>322</v>
      </c>
      <c r="C685" s="10">
        <f>SUM(C438)</f>
        <v>127434517120</v>
      </c>
      <c r="D685" s="13">
        <f t="shared" si="44"/>
        <v>94.42076064127372</v>
      </c>
      <c r="E685" s="10">
        <f>SUM(E438)</f>
        <v>134964510193</v>
      </c>
      <c r="F685" s="10">
        <f>SUM(F438)</f>
        <v>0</v>
      </c>
      <c r="G685" s="10">
        <f>SUM(G438)</f>
        <v>73371689</v>
      </c>
      <c r="H685" s="10">
        <f>SUM(H438)</f>
        <v>135037881882</v>
      </c>
    </row>
    <row r="686" spans="1:8" ht="15.75">
      <c r="A686" s="11"/>
      <c r="B686" s="55" t="s">
        <v>375</v>
      </c>
      <c r="C686" s="10">
        <f>SUM(C482)</f>
        <v>87744672115</v>
      </c>
      <c r="D686" s="13">
        <f t="shared" si="44"/>
        <v>90.53166990595484</v>
      </c>
      <c r="E686" s="10">
        <f>SUM(E482)</f>
        <v>96921521724</v>
      </c>
      <c r="F686" s="10">
        <f>SUM(F482)</f>
        <v>0</v>
      </c>
      <c r="G686" s="10">
        <f>SUM(G482)</f>
        <v>34178563</v>
      </c>
      <c r="H686" s="10">
        <f>SUM(H482)</f>
        <v>96955700287</v>
      </c>
    </row>
    <row r="687" spans="1:8" ht="15.75">
      <c r="A687" s="11"/>
      <c r="B687" s="55" t="s">
        <v>413</v>
      </c>
      <c r="C687" s="10">
        <f>SUM(C520)</f>
        <v>95951116394</v>
      </c>
      <c r="D687" s="13">
        <f t="shared" si="44"/>
        <v>88.12662196959589</v>
      </c>
      <c r="E687" s="10">
        <f>SUM(E520)</f>
        <v>108878695506</v>
      </c>
      <c r="F687" s="10">
        <f>SUM(F520)</f>
        <v>0</v>
      </c>
      <c r="G687" s="10">
        <f>SUM(G520)</f>
        <v>56509167</v>
      </c>
      <c r="H687" s="10">
        <f>SUM(H520)</f>
        <v>108935204673</v>
      </c>
    </row>
    <row r="688" spans="1:8" ht="15.75">
      <c r="A688" s="11"/>
      <c r="B688" s="55" t="s">
        <v>445</v>
      </c>
      <c r="C688" s="10">
        <f>SUM(C541)</f>
        <v>37276806400</v>
      </c>
      <c r="D688" s="13">
        <f t="shared" si="44"/>
        <v>69.78471180199796</v>
      </c>
      <c r="E688" s="10">
        <f>SUM(E541)</f>
        <v>53416866585</v>
      </c>
      <c r="F688" s="10">
        <f>SUM(F541)</f>
        <v>0</v>
      </c>
      <c r="G688" s="10">
        <f>SUM(G541)</f>
        <v>35883801</v>
      </c>
      <c r="H688" s="10">
        <f>SUM(H541)</f>
        <v>53452750386</v>
      </c>
    </row>
    <row r="689" spans="1:8" ht="15.75">
      <c r="A689" s="11"/>
      <c r="B689" s="55" t="s">
        <v>461</v>
      </c>
      <c r="C689" s="10">
        <f>SUM(C561)</f>
        <v>4920718935</v>
      </c>
      <c r="D689" s="13">
        <f t="shared" si="44"/>
        <v>97.18500761572953</v>
      </c>
      <c r="E689" s="10">
        <f>SUM(E561)</f>
        <v>5063249009</v>
      </c>
      <c r="F689" s="10">
        <f>SUM(F561)</f>
        <v>0</v>
      </c>
      <c r="G689" s="10">
        <f>SUM(G561)</f>
        <v>7504291</v>
      </c>
      <c r="H689" s="10">
        <f>SUM(H561)</f>
        <v>5070753300</v>
      </c>
    </row>
    <row r="690" spans="1:8" ht="15.75">
      <c r="A690" s="11" t="s">
        <v>606</v>
      </c>
      <c r="B690" s="55" t="s">
        <v>477</v>
      </c>
      <c r="C690" s="10">
        <f>SUM(C587)</f>
        <v>59677037023</v>
      </c>
      <c r="D690" s="13">
        <f t="shared" si="44"/>
        <v>93.58679931026623</v>
      </c>
      <c r="E690" s="10">
        <f>SUM(E587)</f>
        <v>63766511370</v>
      </c>
      <c r="F690" s="10">
        <f>SUM(F587)</f>
        <v>0</v>
      </c>
      <c r="G690" s="10">
        <f>SUM(G587)</f>
        <v>85516540</v>
      </c>
      <c r="H690" s="10">
        <f>SUM(H587)</f>
        <v>63852027910</v>
      </c>
    </row>
    <row r="691" spans="1:8" ht="15.75">
      <c r="A691" s="11"/>
      <c r="B691" s="55" t="s">
        <v>498</v>
      </c>
      <c r="C691" s="10">
        <f>SUM(C616)</f>
        <v>16246375120</v>
      </c>
      <c r="D691" s="13">
        <f t="shared" si="44"/>
        <v>91.02261586929387</v>
      </c>
      <c r="E691" s="10">
        <f>SUM(E616)</f>
        <v>17848723600</v>
      </c>
      <c r="F691" s="10">
        <f>SUM(F616)</f>
        <v>0</v>
      </c>
      <c r="G691" s="10">
        <f>SUM(G616)</f>
        <v>2447125</v>
      </c>
      <c r="H691" s="10">
        <f>SUM(H616)</f>
        <v>17851170725</v>
      </c>
    </row>
    <row r="692" spans="1:8" ht="15.75">
      <c r="A692" s="11"/>
      <c r="B692" s="55" t="s">
        <v>523</v>
      </c>
      <c r="C692" s="10">
        <f>SUM(C642)</f>
        <v>32611178066</v>
      </c>
      <c r="D692" s="13">
        <f t="shared" si="44"/>
        <v>42.450876239733326</v>
      </c>
      <c r="E692" s="10">
        <f>SUM(E642)</f>
        <v>76820977456</v>
      </c>
      <c r="F692" s="10">
        <f>SUM(F642)</f>
        <v>0</v>
      </c>
      <c r="G692" s="10">
        <f>SUM(G642)</f>
        <v>33760563</v>
      </c>
      <c r="H692" s="10">
        <f>SUM(H642)</f>
        <v>76854738019</v>
      </c>
    </row>
    <row r="693" spans="1:8" ht="15.75">
      <c r="A693" s="11"/>
      <c r="B693" s="55" t="s">
        <v>543</v>
      </c>
      <c r="C693" s="10">
        <f>SUM(C669)</f>
        <v>10254810352</v>
      </c>
      <c r="D693" s="13">
        <f>((+C693/E693)*100)</f>
        <v>91.09686799122365</v>
      </c>
      <c r="E693" s="10">
        <f>SUM(E669)</f>
        <v>11257039433</v>
      </c>
      <c r="F693" s="10">
        <f>SUM(F669)</f>
        <v>0</v>
      </c>
      <c r="G693" s="10">
        <f>SUM(G669)</f>
        <v>12082099</v>
      </c>
      <c r="H693" s="10">
        <f>SUM(H669)</f>
        <v>11269121532</v>
      </c>
    </row>
    <row r="694" spans="1:8" ht="15">
      <c r="A694" s="11"/>
      <c r="B694" s="24"/>
      <c r="C694" s="10"/>
      <c r="D694" s="13"/>
      <c r="E694" s="10"/>
      <c r="F694" s="10"/>
      <c r="G694" s="10"/>
      <c r="H694" s="10"/>
    </row>
    <row r="695" spans="1:8" ht="15.75">
      <c r="A695" s="11"/>
      <c r="B695" s="25" t="s">
        <v>562</v>
      </c>
      <c r="C695" s="22">
        <f>SUM(C673:C693)</f>
        <v>1117737349601</v>
      </c>
      <c r="D695" s="29">
        <f>((+C695/E695)*100)</f>
        <v>82.81688942808647</v>
      </c>
      <c r="E695" s="22">
        <f>SUM(E673:E693)</f>
        <v>1349649035746</v>
      </c>
      <c r="F695" s="22">
        <f>SUM(F673:F693)</f>
        <v>0</v>
      </c>
      <c r="G695" s="22">
        <f>SUM(G673:G693)</f>
        <v>1136332440</v>
      </c>
      <c r="H695" s="22">
        <f>SUM(H673:H693)</f>
        <v>1350785368186</v>
      </c>
    </row>
    <row r="696" spans="1:8" ht="15">
      <c r="A696" s="11"/>
      <c r="B696" s="26"/>
      <c r="C696" s="10"/>
      <c r="D696" s="13"/>
      <c r="E696" s="10"/>
      <c r="F696" s="10"/>
      <c r="G696" s="10"/>
      <c r="H696" s="10"/>
    </row>
    <row r="697" spans="1:15" s="36" customFormat="1" ht="15.75">
      <c r="A697" s="72"/>
      <c r="B697" s="73"/>
      <c r="C697" s="74"/>
      <c r="D697" s="75"/>
      <c r="E697" s="76"/>
      <c r="F697" s="76"/>
      <c r="G697" s="76"/>
      <c r="H697" s="76"/>
      <c r="I697" s="70"/>
      <c r="J697" s="70"/>
      <c r="K697" s="70"/>
      <c r="L697" s="70"/>
      <c r="M697" s="70"/>
      <c r="N697" s="70"/>
      <c r="O697" s="70"/>
    </row>
    <row r="698" spans="1:15" s="35" customFormat="1" ht="15">
      <c r="A698" s="77"/>
      <c r="B698" s="78"/>
      <c r="C698" s="74"/>
      <c r="D698" s="75"/>
      <c r="E698" s="76"/>
      <c r="F698" s="76"/>
      <c r="G698" s="76"/>
      <c r="H698" s="76"/>
      <c r="I698" s="65"/>
      <c r="J698" s="65"/>
      <c r="K698" s="65"/>
      <c r="L698" s="65"/>
      <c r="M698" s="65"/>
      <c r="N698" s="65"/>
      <c r="O698" s="65"/>
    </row>
    <row r="699" spans="1:15" s="35" customFormat="1" ht="15">
      <c r="A699" s="77"/>
      <c r="B699" s="78"/>
      <c r="C699" s="74"/>
      <c r="D699" s="75"/>
      <c r="E699" s="76"/>
      <c r="F699" s="76"/>
      <c r="G699" s="76"/>
      <c r="H699" s="76"/>
      <c r="I699" s="65"/>
      <c r="J699" s="65"/>
      <c r="K699" s="65"/>
      <c r="L699" s="65"/>
      <c r="M699" s="65"/>
      <c r="N699" s="65"/>
      <c r="O699" s="65"/>
    </row>
    <row r="700" spans="1:15" s="35" customFormat="1" ht="15">
      <c r="A700" s="77"/>
      <c r="B700" s="78"/>
      <c r="C700" s="74"/>
      <c r="D700" s="75"/>
      <c r="E700" s="76"/>
      <c r="F700" s="76"/>
      <c r="G700" s="76"/>
      <c r="H700" s="76"/>
      <c r="I700" s="65"/>
      <c r="J700" s="65"/>
      <c r="K700" s="65"/>
      <c r="L700" s="65"/>
      <c r="M700" s="65"/>
      <c r="N700" s="65"/>
      <c r="O700" s="65"/>
    </row>
    <row r="701" spans="1:15" s="35" customFormat="1" ht="15">
      <c r="A701" s="77"/>
      <c r="B701" s="78"/>
      <c r="C701" s="74"/>
      <c r="D701" s="75"/>
      <c r="E701" s="76"/>
      <c r="F701" s="76"/>
      <c r="G701" s="76"/>
      <c r="H701" s="76"/>
      <c r="I701" s="65"/>
      <c r="J701" s="65"/>
      <c r="K701" s="65"/>
      <c r="L701" s="65"/>
      <c r="M701" s="65"/>
      <c r="N701" s="65"/>
      <c r="O701" s="65"/>
    </row>
    <row r="702" spans="1:15" s="35" customFormat="1" ht="15">
      <c r="A702" s="77"/>
      <c r="B702" s="78"/>
      <c r="C702" s="74"/>
      <c r="D702" s="75"/>
      <c r="E702" s="76"/>
      <c r="F702" s="76"/>
      <c r="G702" s="76"/>
      <c r="H702" s="76"/>
      <c r="I702" s="65"/>
      <c r="J702" s="65"/>
      <c r="K702" s="65"/>
      <c r="L702" s="65"/>
      <c r="M702" s="65"/>
      <c r="N702" s="65"/>
      <c r="O702" s="65"/>
    </row>
    <row r="703" spans="1:15" s="35" customFormat="1" ht="15">
      <c r="A703" s="66"/>
      <c r="B703" s="65"/>
      <c r="C703" s="67"/>
      <c r="D703" s="68"/>
      <c r="E703" s="69"/>
      <c r="F703" s="69"/>
      <c r="G703" s="69"/>
      <c r="H703" s="69"/>
      <c r="I703" s="65"/>
      <c r="J703" s="65"/>
      <c r="K703" s="65"/>
      <c r="L703" s="65"/>
      <c r="M703" s="65"/>
      <c r="N703" s="65"/>
      <c r="O703" s="65"/>
    </row>
    <row r="704" spans="1:15" s="35" customFormat="1" ht="15">
      <c r="A704" s="66"/>
      <c r="B704" s="65"/>
      <c r="C704" s="67"/>
      <c r="D704" s="68"/>
      <c r="E704" s="69"/>
      <c r="F704" s="69"/>
      <c r="G704" s="69"/>
      <c r="H704" s="69"/>
      <c r="I704" s="65"/>
      <c r="J704" s="65"/>
      <c r="K704" s="65"/>
      <c r="L704" s="65"/>
      <c r="M704" s="65"/>
      <c r="N704" s="65"/>
      <c r="O704" s="65"/>
    </row>
    <row r="705" spans="1:15" s="35" customFormat="1" ht="15">
      <c r="A705" s="66"/>
      <c r="B705" s="65"/>
      <c r="C705" s="67"/>
      <c r="D705" s="68"/>
      <c r="E705" s="69"/>
      <c r="F705" s="69"/>
      <c r="G705" s="69"/>
      <c r="H705" s="69"/>
      <c r="I705" s="65"/>
      <c r="J705" s="65"/>
      <c r="K705" s="65"/>
      <c r="L705" s="65"/>
      <c r="M705" s="65"/>
      <c r="N705" s="65"/>
      <c r="O705" s="65"/>
    </row>
    <row r="706" spans="1:15" s="35" customFormat="1" ht="15">
      <c r="A706" s="66"/>
      <c r="B706" s="65"/>
      <c r="C706" s="67"/>
      <c r="D706" s="68"/>
      <c r="E706" s="69"/>
      <c r="F706" s="69"/>
      <c r="G706" s="69"/>
      <c r="H706" s="69"/>
      <c r="I706" s="65"/>
      <c r="J706" s="65"/>
      <c r="K706" s="65"/>
      <c r="L706" s="65"/>
      <c r="M706" s="65"/>
      <c r="N706" s="65"/>
      <c r="O706" s="65"/>
    </row>
    <row r="707" spans="1:15" s="35" customFormat="1" ht="15">
      <c r="A707" s="66"/>
      <c r="B707" s="65"/>
      <c r="C707" s="67"/>
      <c r="D707" s="68"/>
      <c r="E707" s="69"/>
      <c r="F707" s="69"/>
      <c r="G707" s="69"/>
      <c r="H707" s="69"/>
      <c r="I707" s="65"/>
      <c r="J707" s="65"/>
      <c r="K707" s="65"/>
      <c r="L707" s="65"/>
      <c r="M707" s="65"/>
      <c r="N707" s="65"/>
      <c r="O707" s="65"/>
    </row>
    <row r="708" spans="1:15" s="35" customFormat="1" ht="15">
      <c r="A708" s="66"/>
      <c r="B708" s="65"/>
      <c r="C708" s="67"/>
      <c r="D708" s="68"/>
      <c r="E708" s="69"/>
      <c r="F708" s="69"/>
      <c r="G708" s="69"/>
      <c r="H708" s="69"/>
      <c r="I708" s="65"/>
      <c r="J708" s="65"/>
      <c r="K708" s="65"/>
      <c r="L708" s="65"/>
      <c r="M708" s="65"/>
      <c r="N708" s="65"/>
      <c r="O708" s="65"/>
    </row>
    <row r="709" spans="1:15" s="35" customFormat="1" ht="15">
      <c r="A709" s="66"/>
      <c r="B709" s="65"/>
      <c r="C709" s="67"/>
      <c r="D709" s="69"/>
      <c r="E709" s="69"/>
      <c r="F709" s="69"/>
      <c r="G709" s="69"/>
      <c r="H709" s="69"/>
      <c r="I709" s="65"/>
      <c r="J709" s="65"/>
      <c r="K709" s="65"/>
      <c r="L709" s="65"/>
      <c r="M709" s="65"/>
      <c r="N709" s="65"/>
      <c r="O709" s="65"/>
    </row>
    <row r="710" spans="1:15" s="35" customFormat="1" ht="15">
      <c r="A710" s="66"/>
      <c r="B710" s="65"/>
      <c r="C710" s="67"/>
      <c r="D710" s="69"/>
      <c r="E710" s="69"/>
      <c r="F710" s="69"/>
      <c r="G710" s="69"/>
      <c r="H710" s="69"/>
      <c r="I710" s="65"/>
      <c r="J710" s="65"/>
      <c r="K710" s="65"/>
      <c r="L710" s="65"/>
      <c r="M710" s="65"/>
      <c r="N710" s="65"/>
      <c r="O710" s="65"/>
    </row>
    <row r="711" spans="1:15" s="35" customFormat="1" ht="15">
      <c r="A711" s="66"/>
      <c r="B711" s="65"/>
      <c r="C711" s="67"/>
      <c r="D711" s="69"/>
      <c r="E711" s="69"/>
      <c r="F711" s="69"/>
      <c r="G711" s="69"/>
      <c r="H711" s="69"/>
      <c r="I711" s="65"/>
      <c r="J711" s="65"/>
      <c r="K711" s="65"/>
      <c r="L711" s="65"/>
      <c r="M711" s="65"/>
      <c r="N711" s="65"/>
      <c r="O711" s="65"/>
    </row>
    <row r="712" spans="1:15" s="35" customFormat="1" ht="15">
      <c r="A712" s="66"/>
      <c r="B712" s="65"/>
      <c r="C712" s="67"/>
      <c r="D712" s="69"/>
      <c r="E712" s="69"/>
      <c r="F712" s="69"/>
      <c r="G712" s="69"/>
      <c r="H712" s="69"/>
      <c r="I712" s="65"/>
      <c r="J712" s="65"/>
      <c r="K712" s="65"/>
      <c r="L712" s="65"/>
      <c r="M712" s="65"/>
      <c r="N712" s="65"/>
      <c r="O712" s="65"/>
    </row>
    <row r="713" spans="1:15" s="35" customFormat="1" ht="15">
      <c r="A713" s="66"/>
      <c r="B713" s="65"/>
      <c r="C713" s="67"/>
      <c r="D713" s="69"/>
      <c r="E713" s="69"/>
      <c r="F713" s="69"/>
      <c r="G713" s="69"/>
      <c r="H713" s="69"/>
      <c r="I713" s="65"/>
      <c r="J713" s="65"/>
      <c r="K713" s="65"/>
      <c r="L713" s="65"/>
      <c r="M713" s="65"/>
      <c r="N713" s="65"/>
      <c r="O713" s="65"/>
    </row>
    <row r="714" spans="1:15" s="35" customFormat="1" ht="15">
      <c r="A714" s="65"/>
      <c r="B714" s="65"/>
      <c r="C714" s="67"/>
      <c r="D714" s="69"/>
      <c r="E714" s="69"/>
      <c r="F714" s="69"/>
      <c r="G714" s="69"/>
      <c r="H714" s="69"/>
      <c r="I714" s="65"/>
      <c r="J714" s="65"/>
      <c r="K714" s="65"/>
      <c r="L714" s="65"/>
      <c r="M714" s="65"/>
      <c r="N714" s="65"/>
      <c r="O714" s="65"/>
    </row>
    <row r="715" spans="1:15" s="35" customFormat="1" ht="15">
      <c r="A715" s="65"/>
      <c r="B715" s="65"/>
      <c r="C715" s="67"/>
      <c r="D715" s="69"/>
      <c r="E715" s="69"/>
      <c r="F715" s="69"/>
      <c r="G715" s="69"/>
      <c r="H715" s="69"/>
      <c r="I715" s="65"/>
      <c r="J715" s="65"/>
      <c r="K715" s="65"/>
      <c r="L715" s="65"/>
      <c r="M715" s="65"/>
      <c r="N715" s="65"/>
      <c r="O715" s="65"/>
    </row>
    <row r="716" spans="1:15" s="35" customFormat="1" ht="15">
      <c r="A716" s="66"/>
      <c r="B716" s="65"/>
      <c r="C716" s="67"/>
      <c r="D716" s="69"/>
      <c r="E716" s="69"/>
      <c r="F716" s="69"/>
      <c r="G716" s="69"/>
      <c r="H716" s="69"/>
      <c r="I716" s="65"/>
      <c r="J716" s="65"/>
      <c r="K716" s="65"/>
      <c r="L716" s="65"/>
      <c r="M716" s="65"/>
      <c r="N716" s="65"/>
      <c r="O716" s="65"/>
    </row>
    <row r="717" ht="15">
      <c r="C717" s="14"/>
    </row>
    <row r="718" spans="2:3" ht="15">
      <c r="B718" s="65"/>
      <c r="C718" s="14"/>
    </row>
    <row r="719" ht="15">
      <c r="C719" s="14"/>
    </row>
    <row r="720" ht="15">
      <c r="C720" s="14"/>
    </row>
    <row r="721" ht="15">
      <c r="C721" s="14"/>
    </row>
    <row r="722" ht="15">
      <c r="C722" s="14"/>
    </row>
    <row r="723" ht="15">
      <c r="C723" s="14"/>
    </row>
    <row r="724" ht="15">
      <c r="C724" s="14"/>
    </row>
    <row r="725" ht="15">
      <c r="C725" s="14"/>
    </row>
    <row r="726" ht="15">
      <c r="C726" s="14"/>
    </row>
    <row r="727" ht="15">
      <c r="C727" s="14"/>
    </row>
    <row r="728" ht="15">
      <c r="C728" s="14"/>
    </row>
  </sheetData>
  <sheetProtection/>
  <mergeCells count="3">
    <mergeCell ref="I672:IV674"/>
    <mergeCell ref="I106:IV107"/>
    <mergeCell ref="G671:H671"/>
  </mergeCells>
  <printOptions gridLines="1"/>
  <pageMargins left="0.46" right="0.77" top="0.9" bottom="0.84" header="0.36" footer="0.5"/>
  <pageSetup fitToHeight="0" fitToWidth="1" horizontalDpi="600" verticalDpi="600" orientation="landscape" scale="68" r:id="rId1"/>
  <headerFooter alignWithMargins="0">
    <oddHeader>&amp;CAmended Table of Equalized Valuations 2020
(As Amended by Tax Court Appeals)&amp;RPage &amp;P of &amp;N</oddHeader>
    <oddFooter>&amp;C&amp;"Arial Narrow,Regular"*EXCLUSIVE OF CLASS II RAILROAD PROPERTY
**REVISED TOTALS AS AMENDED BY TAX COURT OF NEW JERSEY</oddFooter>
  </headerFooter>
  <rowBreaks count="23" manualBreakCount="23">
    <brk id="30" max="255" man="1"/>
    <brk id="64" max="255" man="1"/>
    <brk id="105" max="255" man="1"/>
    <brk id="149" max="7" man="1"/>
    <brk id="191" max="255" man="1"/>
    <brk id="212" max="7" man="1"/>
    <brk id="231" max="7" man="1"/>
    <brk id="258" max="255" man="1"/>
    <brk id="287" max="255" man="1"/>
    <brk id="304" max="255" man="1"/>
    <brk id="335" max="255" man="1"/>
    <brk id="351" max="7" man="1"/>
    <brk id="381" max="255" man="1"/>
    <brk id="412" max="255" man="1"/>
    <brk id="439" max="7" man="1"/>
    <brk id="483" max="255" man="1"/>
    <brk id="521" max="255" man="1"/>
    <brk id="542" max="255" man="1"/>
    <brk id="562" max="255" man="1"/>
    <brk id="588" max="255" man="1"/>
    <brk id="617" max="255" man="1"/>
    <brk id="643" max="7" man="1"/>
    <brk id="670" max="7" man="1"/>
  </rowBreaks>
  <ignoredErrors>
    <ignoredError sqref="H21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8.6640625" defaultRowHeight="15"/>
  <sheetData/>
  <sheetProtection/>
  <printOptions/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Papadopoulos, Antonia</dc:creator>
  <cp:keywords/>
  <dc:description/>
  <cp:lastModifiedBy>Nick</cp:lastModifiedBy>
  <cp:lastPrinted>2021-01-25T15:56:37Z</cp:lastPrinted>
  <dcterms:created xsi:type="dcterms:W3CDTF">2002-10-30T15:47:17Z</dcterms:created>
  <dcterms:modified xsi:type="dcterms:W3CDTF">2021-01-25T22:02:18Z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DXV2RQSVUS77-2932-7956</vt:lpwstr>
  </property>
  <property fmtid="{D5CDD505-2E9C-101B-9397-08002B2CF9AE}" pid="3" name="_dlc_DocIdItemGuid">
    <vt:lpwstr>ae3dc890-def4-4ae8-a14e-a745eb9f940f</vt:lpwstr>
  </property>
  <property fmtid="{D5CDD505-2E9C-101B-9397-08002B2CF9AE}" pid="4" name="_dlc_DocIdUrl">
    <vt:lpwstr>http://treassp/taxation/propadmin/_layouts/DocIdRedir.aspx?ID=DXV2RQSVUS77-2932-7956, DXV2RQSVUS77-2932-7956</vt:lpwstr>
  </property>
  <property fmtid="{D5CDD505-2E9C-101B-9397-08002B2CF9AE}" pid="5" name="ContentTypeId">
    <vt:lpwstr>0x01010072268DB6BD8E4A478F24E1B2D7AC697A</vt:lpwstr>
  </property>
</Properties>
</file>