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2170" windowHeight="4365" tabRatio="742" activeTab="0"/>
  </bookViews>
  <sheets>
    <sheet name="table2015" sheetId="1" r:id="rId1"/>
  </sheets>
  <definedNames>
    <definedName name="_xlnm.Print_Area" localSheetId="0">'table2015'!$1:$700</definedName>
    <definedName name="_xlnm.Print_Titles" localSheetId="0">'table2015'!$1:$2</definedName>
  </definedNames>
  <calcPr fullCalcOnLoad="1"/>
</workbook>
</file>

<file path=xl/sharedStrings.xml><?xml version="1.0" encoding="utf-8"?>
<sst xmlns="http://schemas.openxmlformats.org/spreadsheetml/2006/main" count="906" uniqueCount="866">
  <si>
    <t>1</t>
  </si>
  <si>
    <t>2</t>
  </si>
  <si>
    <t>3</t>
  </si>
  <si>
    <t>4</t>
  </si>
  <si>
    <t>5</t>
  </si>
  <si>
    <t>6</t>
  </si>
  <si>
    <t>COUNTY AND DISTRICT</t>
  </si>
  <si>
    <t>ATLANTIC COUNTY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</si>
  <si>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</si>
  <si>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</si>
  <si>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</si>
  <si>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</si>
  <si>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</si>
  <si>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</si>
  <si>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</si>
  <si>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</si>
  <si>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</si>
  <si>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</si>
  <si>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</si>
  <si>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</si>
  <si>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</si>
  <si>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</si>
  <si>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</si>
  <si>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</si>
  <si>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</si>
  <si>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</si>
  <si>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</si>
  <si>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</si>
  <si>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</si>
  <si>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</si>
  <si>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</si>
  <si>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</si>
  <si>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</si>
  <si>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</si>
  <si>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</si>
  <si>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</si>
  <si>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</si>
  <si>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</si>
  <si>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</si>
  <si>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</si>
  <si>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</si>
  <si>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</si>
  <si>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</si>
  <si>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</si>
  <si>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</si>
  <si>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</si>
  <si>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</si>
  <si>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</si>
  <si>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</si>
  <si>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</si>
  <si>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</si>
  <si>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</si>
  <si>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</si>
  <si>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</si>
  <si>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</si>
  <si>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</si>
  <si>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</si>
  <si>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</si>
  <si>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</si>
  <si>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</si>
  <si>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</si>
  <si>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</si>
  <si>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</si>
  <si>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</si>
  <si>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</si>
  <si>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</si>
  <si>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</si>
  <si>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</si>
  <si>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</si>
  <si>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</si>
  <si>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</si>
  <si>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</si>
  <si>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</si>
  <si>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</si>
  <si>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</si>
  <si>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</si>
  <si>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</si>
  <si>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</si>
  <si>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</si>
  <si>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</si>
  <si>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</si>
  <si>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</si>
  <si>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</si>
  <si>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</si>
  <si>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</si>
  <si>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</si>
  <si>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</si>
  <si>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</si>
  <si>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</si>
  <si>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</si>
  <si>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</si>
  <si>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</si>
  <si>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</si>
  <si>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</si>
  <si>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</si>
  <si>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</si>
  <si>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</si>
  <si>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</si>
  <si>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</si>
  <si>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</si>
  <si>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</si>
  <si>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</si>
  <si>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</si>
  <si>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</si>
  <si>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</si>
  <si>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</si>
  <si>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</si>
  <si>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</si>
  <si>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</si>
  <si>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</si>
  <si>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</si>
  <si>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</si>
  <si>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</si>
  <si>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</si>
  <si>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</si>
  <si>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</si>
  <si>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</si>
  <si>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</si>
  <si>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</si>
  <si>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</si>
  <si>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</si>
  <si>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</si>
  <si>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</si>
  <si>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</si>
  <si>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</si>
  <si>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</si>
  <si>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</si>
  <si>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</si>
  <si>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</si>
  <si>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</si>
  <si>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</si>
  <si>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</si>
  <si>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</si>
  <si>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</si>
  <si>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</si>
  <si>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</si>
  <si>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</si>
  <si>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</si>
  <si>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</si>
  <si>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</si>
  <si>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</si>
  <si>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</si>
  <si>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</si>
  <si>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</si>
  <si>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</si>
  <si>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</si>
  <si>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</si>
  <si>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</si>
  <si>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</si>
  <si>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</si>
  <si>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</si>
  <si>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</si>
  <si>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</si>
  <si>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</si>
  <si>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</si>
  <si>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</si>
  <si>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</si>
  <si>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</si>
  <si>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</si>
  <si>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</si>
  <si>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</si>
  <si>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</si>
  <si>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</si>
  <si>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</si>
  <si>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</si>
  <si>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</si>
  <si>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</si>
  <si>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</si>
  <si>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</si>
  <si>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</si>
  <si>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</si>
  <si>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</si>
  <si>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</si>
  <si>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</si>
  <si>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</si>
  <si>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</si>
  <si>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</si>
  <si>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</si>
  <si>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</si>
  <si>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</si>
  <si>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</si>
  <si>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</si>
  <si>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</si>
  <si>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</si>
  <si>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</si>
  <si>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</si>
  <si>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</si>
  <si>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</si>
  <si>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</si>
  <si>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</si>
  <si>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</si>
  <si>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</si>
  <si>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</si>
  <si>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</si>
  <si>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</si>
  <si>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</si>
  <si>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</si>
  <si>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</si>
  <si>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</si>
  <si>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</si>
  <si>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</si>
  <si>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</si>
  <si>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</si>
  <si>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</si>
  <si>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</si>
  <si>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</si>
  <si>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</si>
  <si>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</si>
  <si>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</si>
  <si>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</si>
  <si>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</si>
  <si>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</si>
  <si>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</si>
  <si>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</si>
  <si>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</si>
  <si>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</si>
  <si>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</si>
  <si>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</si>
  <si>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</si>
  <si>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</si>
  <si>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</si>
  <si>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</si>
  <si>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</si>
  <si>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</si>
  <si>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</si>
  <si>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</si>
  <si>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</si>
  <si>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</si>
  <si>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</si>
  <si>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</si>
  <si>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</si>
  <si>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</si>
  <si>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</si>
  <si>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</si>
  <si>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</si>
  <si>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</si>
  <si>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</si>
  <si>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</si>
  <si>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</si>
  <si>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</si>
  <si>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</si>
  <si>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</si>
  <si>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</si>
  <si>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</si>
  <si>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</si>
  <si>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</si>
  <si>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</si>
  <si>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</si>
  <si>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</si>
  <si>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</si>
  <si>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</si>
  <si>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</si>
  <si>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</si>
  <si>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</si>
  <si>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</si>
  <si>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</si>
  <si>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</si>
  <si>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</si>
  <si>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</si>
  <si>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</si>
  <si>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</si>
  <si>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</si>
  <si>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</si>
  <si>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</si>
  <si>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</si>
  <si>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</si>
  <si>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</si>
  <si>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</si>
  <si>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</si>
  <si>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</si>
  <si>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</si>
  <si>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</si>
  <si>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</si>
  <si>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</si>
  <si>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</si>
  <si>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</si>
  <si>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</si>
  <si>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</si>
  <si>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</si>
  <si>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</si>
  <si>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</si>
  <si>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</si>
  <si>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</si>
  <si>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</si>
  <si>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</si>
  <si>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</si>
  <si>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</si>
  <si>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</si>
  <si>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</si>
  <si>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</si>
  <si>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</si>
  <si>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</si>
  <si>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</si>
  <si>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</si>
  <si>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</si>
  <si>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</si>
  <si>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</si>
  <si>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</si>
  <si>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</si>
  <si>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</si>
  <si>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</si>
  <si>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</si>
  <si>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</si>
  <si>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</si>
  <si>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</si>
  <si>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</si>
  <si>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MILLTOWN BORO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</si>
  <si>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</si>
  <si>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</si>
  <si>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</si>
  <si>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</si>
  <si>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</si>
  <si>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</si>
  <si>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</si>
  <si>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</si>
  <si>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</si>
  <si>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</si>
  <si>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</si>
  <si>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</si>
  <si>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</si>
  <si>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</si>
  <si>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</si>
  <si>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</si>
  <si>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</si>
  <si>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</si>
  <si>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</si>
  <si>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</si>
  <si>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</si>
  <si>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</si>
  <si>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</si>
  <si>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</si>
  <si>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</si>
  <si>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</si>
  <si>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</si>
  <si>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</si>
  <si>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</si>
  <si>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</si>
  <si>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</si>
  <si>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</si>
  <si>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</si>
  <si>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</si>
  <si>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</si>
  <si>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</si>
  <si>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</si>
  <si>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</si>
  <si>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</si>
  <si>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</si>
  <si>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</si>
  <si>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</si>
  <si>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</si>
  <si>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</si>
  <si>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</si>
  <si>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</si>
  <si>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</si>
  <si>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</si>
  <si>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</si>
  <si>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</si>
  <si>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</si>
  <si>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</si>
  <si>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</si>
  <si>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</si>
  <si>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</si>
  <si>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</si>
  <si>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</si>
  <si>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</si>
  <si>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</si>
  <si>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</si>
  <si>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</si>
  <si>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</si>
  <si>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</si>
  <si>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</si>
  <si>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</si>
  <si>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</si>
  <si>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</si>
  <si>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</si>
  <si>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</si>
  <si>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</si>
  <si>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</si>
  <si>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</si>
  <si>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</si>
  <si>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</si>
  <si>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</si>
  <si>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</si>
  <si>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</si>
  <si>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</si>
  <si>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</si>
  <si>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</si>
  <si>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</si>
  <si>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</si>
  <si>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</si>
  <si>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</si>
  <si>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</si>
  <si>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</si>
  <si>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</si>
  <si>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</si>
  <si>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</si>
  <si>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</si>
  <si>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</si>
  <si>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</si>
  <si>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</si>
  <si>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</si>
  <si>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</si>
  <si>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</si>
  <si>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</si>
  <si>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</si>
  <si>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</si>
  <si>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</si>
  <si>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</si>
  <si>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</si>
  <si>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</si>
  <si>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</si>
  <si>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</si>
  <si>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</si>
  <si>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</si>
  <si>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</si>
  <si>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</si>
  <si>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</si>
  <si>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</si>
  <si>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</si>
  <si>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</si>
  <si>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</si>
  <si>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</si>
  <si>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</si>
  <si>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</si>
  <si>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</si>
  <si>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</si>
  <si>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</si>
  <si>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</si>
  <si>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</si>
  <si>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</si>
  <si>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</si>
  <si>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</si>
  <si>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</si>
  <si>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</si>
  <si>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</si>
  <si>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</si>
  <si>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</si>
  <si>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</si>
  <si>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</si>
  <si>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</si>
  <si>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</si>
  <si>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</si>
  <si>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</si>
  <si>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</si>
  <si>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</si>
  <si>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</si>
  <si>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</si>
  <si>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</si>
  <si>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</si>
  <si>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</si>
  <si>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</si>
  <si>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</si>
  <si>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</si>
  <si>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</si>
  <si>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</si>
  <si>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</si>
  <si>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</si>
  <si>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</si>
  <si>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</si>
  <si>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</si>
  <si>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</si>
  <si>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</si>
  <si>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</si>
  <si>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</si>
  <si>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</si>
  <si>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</si>
  <si>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</si>
  <si>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</si>
  <si>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</si>
  <si>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</si>
  <si>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</si>
  <si>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</si>
  <si>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</si>
  <si>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</si>
  <si>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</si>
  <si>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</si>
  <si>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</si>
  <si>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</si>
  <si>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</si>
  <si>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</si>
  <si>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</si>
  <si>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</si>
  <si>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</si>
  <si>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</si>
  <si>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</si>
  <si>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</si>
  <si>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</si>
  <si>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</si>
  <si>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</si>
  <si>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</si>
  <si>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</si>
  <si>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</si>
  <si>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</si>
  <si>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</si>
  <si>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</si>
  <si>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</si>
  <si>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</si>
  <si>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</si>
  <si>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</si>
  <si>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</si>
  <si>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</si>
  <si>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</si>
  <si>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</si>
  <si>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</si>
  <si>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</si>
  <si>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</si>
  <si>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</si>
  <si>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</si>
  <si>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</si>
  <si>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</si>
  <si>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</si>
  <si>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</si>
  <si>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</si>
  <si>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</si>
  <si>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</si>
  <si>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</si>
  <si>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</si>
  <si>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</si>
  <si>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</si>
  <si>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</si>
  <si>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</si>
  <si>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</si>
  <si>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</si>
  <si>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</si>
  <si>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</si>
  <si>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</si>
  <si>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</si>
  <si>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</si>
  <si>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</si>
  <si>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</si>
  <si>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</si>
  <si>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</si>
  <si>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</si>
  <si>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</si>
  <si>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</si>
  <si>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</si>
  <si>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</si>
  <si>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</si>
  <si>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</si>
  <si>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</si>
  <si>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</si>
  <si>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</si>
  <si>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</si>
  <si>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</si>
  <si>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</si>
  <si>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</si>
  <si>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</si>
  <si>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</si>
  <si>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</si>
  <si>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</si>
  <si>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</si>
  <si>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</si>
  <si>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</si>
  <si>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</si>
  <si>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</si>
  <si>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</si>
  <si>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</si>
  <si>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</si>
  <si>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</si>
  <si>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</si>
  <si>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</si>
  <si>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</si>
  <si>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</si>
  <si>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</si>
  <si>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</si>
  <si>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</si>
  <si>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</si>
  <si>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</si>
  <si>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</si>
  <si>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</si>
  <si>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</si>
  <si>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</si>
  <si>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</si>
  <si>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</si>
  <si>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</si>
  <si>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</si>
  <si>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</si>
  <si>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</si>
  <si>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</si>
  <si>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</si>
  <si>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</si>
  <si>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</si>
  <si>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</si>
  <si>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</si>
  <si>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</si>
  <si>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</si>
  <si>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</si>
  <si>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</si>
  <si>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</si>
  <si>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</si>
  <si>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</si>
  <si>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</si>
  <si>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</si>
  <si>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</si>
  <si>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</si>
  <si>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</si>
  <si>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</si>
  <si>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</si>
  <si>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</si>
  <si>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</si>
  <si>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</si>
  <si>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</si>
  <si>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</si>
  <si>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</si>
  <si>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</si>
  <si>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</si>
  <si>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</si>
  <si>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</si>
  <si>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</si>
  <si>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</si>
  <si>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</si>
  <si>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</si>
  <si>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</si>
  <si>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</si>
  <si>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</si>
  <si>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</si>
  <si>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</si>
  <si>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</si>
  <si>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</si>
  <si>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</si>
  <si>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</si>
  <si>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</si>
  <si>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</si>
  <si>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</si>
  <si>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</si>
  <si>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</si>
  <si>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</si>
  <si>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</si>
  <si>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</si>
  <si>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</si>
  <si>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</si>
  <si>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</si>
  <si>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</si>
  <si>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</si>
  <si>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</si>
  <si>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</si>
  <si>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</si>
  <si>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</si>
  <si>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</si>
  <si>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</si>
  <si>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</si>
  <si>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</si>
  <si>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</si>
  <si>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</si>
  <si>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</si>
  <si>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</si>
  <si>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</si>
  <si>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</si>
  <si>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</si>
  <si>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</si>
  <si>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</si>
  <si>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</si>
  <si>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</si>
  <si>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</si>
  <si>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</si>
  <si>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</si>
  <si>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</si>
  <si>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</si>
  <si>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</si>
  <si>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</si>
  <si>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</si>
  <si>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</si>
  <si>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</si>
  <si>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</si>
  <si>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</si>
  <si>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</si>
  <si>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</si>
  <si>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</si>
  <si>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</si>
  <si>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</si>
  <si>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</si>
  <si>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</si>
  <si>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</si>
  <si>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</si>
  <si>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</si>
  <si>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</si>
  <si>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</si>
  <si>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</si>
  <si>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</si>
  <si>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</si>
  <si>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</si>
  <si>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</si>
  <si>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</si>
  <si>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</si>
  <si>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</si>
  <si>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</si>
  <si>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</si>
  <si>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</si>
  <si>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</si>
  <si>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</si>
  <si>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</si>
  <si>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0333</t>
  </si>
  <si>
    <t>0334</t>
  </si>
  <si>
    <t>0335</t>
  </si>
  <si>
    <t>0336</t>
  </si>
  <si>
    <t>0337</t>
  </si>
  <si>
    <t>0338</t>
  </si>
  <si>
    <t>0339</t>
  </si>
  <si>
    <t>0340</t>
  </si>
  <si>
    <t>0331</t>
  </si>
  <si>
    <t>0332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</si>
  <si>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</si>
  <si>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</si>
  <si>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</si>
  <si>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</si>
  <si>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</si>
  <si>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</si>
  <si>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</si>
  <si>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</si>
  <si>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</si>
  <si>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</si>
  <si>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</si>
  <si>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</si>
  <si>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</si>
  <si>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</si>
  <si>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</si>
  <si>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0437</t>
  </si>
  <si>
    <t>0436</t>
  </si>
  <si>
    <t>0435</t>
  </si>
  <si>
    <t>0434</t>
  </si>
  <si>
    <t>0433</t>
  </si>
  <si>
    <t>0432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</si>
  <si>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</si>
  <si>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</si>
  <si>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</si>
  <si>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</si>
  <si>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</si>
  <si>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</si>
  <si>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</si>
  <si>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</si>
  <si>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</si>
  <si>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</si>
  <si>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</si>
  <si>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</si>
  <si>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</si>
  <si>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</si>
  <si>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</si>
  <si>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</si>
  <si>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</si>
  <si>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</si>
  <si>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</si>
  <si>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</si>
  <si>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</si>
  <si>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</si>
  <si>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</si>
  <si>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</si>
  <si>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</si>
  <si>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</si>
  <si>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</si>
  <si>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</si>
  <si>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</si>
  <si>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</si>
  <si>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</si>
  <si>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</si>
  <si>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</si>
  <si>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</si>
  <si>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</si>
  <si>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</si>
  <si>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</si>
  <si>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</si>
  <si>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</si>
  <si>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</si>
  <si>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</si>
  <si>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</si>
  <si>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</si>
  <si>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</si>
  <si>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</si>
  <si>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</si>
  <si>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</si>
  <si>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</si>
  <si>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</si>
  <si>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</si>
  <si>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</si>
  <si>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</si>
  <si>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</si>
  <si>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</si>
  <si>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</si>
  <si>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</si>
  <si>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</si>
  <si>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</si>
  <si>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</si>
  <si>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</si>
  <si>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</si>
  <si>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</si>
  <si>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</si>
  <si>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</si>
  <si>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</si>
  <si>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</si>
  <si>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</si>
  <si>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</si>
  <si>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</si>
  <si>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</si>
  <si>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</si>
  <si>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</si>
  <si>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</si>
  <si>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</si>
  <si>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</si>
  <si>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</si>
  <si>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</si>
  <si>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</si>
  <si>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</si>
  <si>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</si>
  <si>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</si>
  <si>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</si>
  <si>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</si>
  <si>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</si>
  <si>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</si>
  <si>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</si>
  <si>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</si>
  <si>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</si>
  <si>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</si>
  <si>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</si>
  <si>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</si>
  <si>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</si>
  <si>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</si>
  <si>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</si>
  <si>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</si>
  <si>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</si>
  <si>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</si>
  <si>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</si>
  <si>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</si>
  <si>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</si>
  <si>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</si>
  <si>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</si>
  <si>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</si>
  <si>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</si>
  <si>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</si>
  <si>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</si>
  <si>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</si>
  <si>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</si>
  <si>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</si>
  <si>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</si>
  <si>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</si>
  <si>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</si>
  <si>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LAKE COMO BORO</t>
  </si>
  <si>
    <t>TOMS RIVER TWP</t>
  </si>
  <si>
    <t>LONG HILL TWP</t>
  </si>
  <si>
    <t>ROBBINSVILLE TWP</t>
  </si>
  <si>
    <t>WOODLAND PARK BORO</t>
  </si>
  <si>
    <t>1114</t>
  </si>
  <si>
    <t xml:space="preserve">IRVINGTON TWP  </t>
  </si>
  <si>
    <t xml:space="preserve">NORTHVALE BORO   </t>
  </si>
  <si>
    <t xml:space="preserve">TETERBORO BORO  </t>
  </si>
  <si>
    <t xml:space="preserve">AUDUBON PARK BORO  </t>
  </si>
  <si>
    <t xml:space="preserve">PINE VALLEY BORO   </t>
  </si>
  <si>
    <t xml:space="preserve">WEST AMWELL TWP   </t>
  </si>
  <si>
    <t xml:space="preserve">HOPEWELL TWP  </t>
  </si>
  <si>
    <t xml:space="preserve">PRINCETON </t>
  </si>
  <si>
    <t xml:space="preserve">NEW BRUNSWICK CITY   </t>
  </si>
  <si>
    <t xml:space="preserve">SHREWSBURY TWP    </t>
  </si>
  <si>
    <t xml:space="preserve">CHESTER BORO   </t>
  </si>
  <si>
    <t xml:space="preserve">FAR HILLS BORO   </t>
  </si>
  <si>
    <t xml:space="preserve">MILLSTONE BORO  </t>
  </si>
  <si>
    <t xml:space="preserve">ANDOVER BORO  </t>
  </si>
  <si>
    <t>**</t>
  </si>
  <si>
    <t>VOORHEES TWP  **</t>
  </si>
  <si>
    <t>CARTERET BORO **</t>
  </si>
  <si>
    <t>DUNELLEN BORO **</t>
  </si>
  <si>
    <t>MIDDLESEX BORO **</t>
  </si>
  <si>
    <t>ALLENTOWN BORO **</t>
  </si>
  <si>
    <t>AGG. ASSESSED VALUATION REAL  PROP.   *</t>
  </si>
  <si>
    <t>AVE. RATIO ASSESSED TO TRUE VALUE</t>
  </si>
  <si>
    <t>AGG. TRUE VALUE REAL PROP. *</t>
  </si>
  <si>
    <t>ASSESSED VALUE CLASS II R. R. PROPERTY</t>
  </si>
  <si>
    <t>ASSESSED VALUE ALL PERS. PROPERTY</t>
  </si>
  <si>
    <t>EQUALIZED VALUATION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</si>
</sst>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</numFmts>
  <fonts count="42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2"/>
      <color indexed="21"/>
      <name val="Arial MT"/>
      <family val="0"/>
    </font>
    <font>
      <b/>
      <sz val="18"/>
      <name val="Arial MT"/>
      <family val="0"/>
    </font>
    <font>
      <b/>
      <sz val="14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25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37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right"/>
    </xf>
    <xf numFmtId="0" fontId="0" fillId="2" borderId="10" xfId="0" applyNumberFormat="1" applyBorder="1" applyAlignment="1">
      <alignment horizontal="right"/>
    </xf>
    <xf numFmtId="37" fontId="0" fillId="2" borderId="10" xfId="0" applyNumberFormat="1" applyBorder="1" applyAlignment="1">
      <alignment horizontal="right"/>
    </xf>
    <xf numFmtId="49" fontId="2" fillId="34" borderId="0" xfId="0" applyNumberFormat="1" applyFont="1" applyFill="1" applyAlignment="1">
      <alignment horizontal="right"/>
    </xf>
    <xf numFmtId="49" fontId="0" fillId="2" borderId="10" xfId="0" applyNumberFormat="1" applyBorder="1" applyAlignment="1">
      <alignment horizontal="right"/>
    </xf>
    <xf numFmtId="49" fontId="0" fillId="34" borderId="0" xfId="0" applyNumberFormat="1" applyFill="1" applyAlignment="1">
      <alignment horizontal="right"/>
    </xf>
    <xf numFmtId="39" fontId="0" fillId="2" borderId="10" xfId="0" applyNumberFormat="1" applyBorder="1" applyAlignment="1">
      <alignment horizontal="right"/>
    </xf>
    <xf numFmtId="37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 horizontal="right"/>
    </xf>
    <xf numFmtId="0" fontId="2" fillId="34" borderId="0" xfId="0" applyNumberFormat="1" applyFont="1" applyFill="1" applyAlignment="1">
      <alignment horizontal="center"/>
    </xf>
    <xf numFmtId="49" fontId="0" fillId="2" borderId="10" xfId="0" applyNumberFormat="1" applyFill="1" applyBorder="1" applyAlignment="1">
      <alignment horizontal="right"/>
    </xf>
    <xf numFmtId="0" fontId="0" fillId="2" borderId="10" xfId="0" applyNumberFormat="1" applyFill="1" applyBorder="1" applyAlignment="1">
      <alignment/>
    </xf>
    <xf numFmtId="37" fontId="0" fillId="2" borderId="10" xfId="0" applyNumberFormat="1" applyFill="1" applyBorder="1" applyAlignment="1">
      <alignment horizontal="right"/>
    </xf>
    <xf numFmtId="37" fontId="2" fillId="2" borderId="10" xfId="0" applyNumberFormat="1" applyFont="1" applyFill="1" applyBorder="1" applyAlignment="1">
      <alignment horizontal="right"/>
    </xf>
    <xf numFmtId="39" fontId="2" fillId="2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right"/>
    </xf>
    <xf numFmtId="0" fontId="0" fillId="35" borderId="10" xfId="0" applyNumberFormat="1" applyFill="1" applyBorder="1" applyAlignment="1">
      <alignment/>
    </xf>
    <xf numFmtId="37" fontId="0" fillId="35" borderId="10" xfId="0" applyNumberFormat="1" applyFill="1" applyBorder="1" applyAlignment="1">
      <alignment horizontal="right"/>
    </xf>
    <xf numFmtId="0" fontId="3" fillId="2" borderId="10" xfId="0" applyNumberFormat="1" applyFont="1" applyBorder="1" applyAlignment="1">
      <alignment/>
    </xf>
    <xf numFmtId="49" fontId="2" fillId="2" borderId="10" xfId="0" applyNumberFormat="1" applyFont="1" applyBorder="1" applyAlignment="1">
      <alignment horizontal="right" vertical="center"/>
    </xf>
    <xf numFmtId="0" fontId="2" fillId="2" borderId="10" xfId="0" applyNumberFormat="1" applyFont="1" applyBorder="1" applyAlignment="1">
      <alignment horizontal="center" vertical="center"/>
    </xf>
    <xf numFmtId="37" fontId="2" fillId="2" borderId="10" xfId="0" applyNumberFormat="1" applyFont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center"/>
    </xf>
    <xf numFmtId="37" fontId="2" fillId="35" borderId="10" xfId="0" applyNumberFormat="1" applyFont="1" applyFill="1" applyBorder="1" applyAlignment="1">
      <alignment horizontal="right"/>
    </xf>
    <xf numFmtId="0" fontId="2" fillId="2" borderId="10" xfId="0" applyNumberFormat="1" applyFont="1" applyBorder="1" applyAlignment="1">
      <alignment horizontal="center"/>
    </xf>
    <xf numFmtId="37" fontId="2" fillId="2" borderId="10" xfId="0" applyNumberFormat="1" applyFont="1" applyBorder="1" applyAlignment="1">
      <alignment horizontal="right"/>
    </xf>
    <xf numFmtId="0" fontId="0" fillId="35" borderId="10" xfId="0" applyNumberFormat="1" applyFill="1" applyBorder="1" applyAlignment="1">
      <alignment horizontal="right"/>
    </xf>
    <xf numFmtId="3" fontId="0" fillId="2" borderId="10" xfId="0" applyNumberFormat="1" applyBorder="1" applyAlignment="1">
      <alignment/>
    </xf>
    <xf numFmtId="37" fontId="3" fillId="2" borderId="10" xfId="0" applyNumberFormat="1" applyFont="1" applyBorder="1" applyAlignment="1">
      <alignment/>
    </xf>
    <xf numFmtId="37" fontId="0" fillId="2" borderId="10" xfId="0" applyNumberFormat="1" applyBorder="1" applyAlignment="1">
      <alignment/>
    </xf>
    <xf numFmtId="37" fontId="2" fillId="2" borderId="10" xfId="0" applyNumberFormat="1" applyFont="1" applyBorder="1" applyAlignment="1">
      <alignment horizontal="center"/>
    </xf>
    <xf numFmtId="37" fontId="0" fillId="2" borderId="10" xfId="0" applyNumberFormat="1" applyBorder="1" applyAlignment="1">
      <alignment horizontal="center"/>
    </xf>
    <xf numFmtId="49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/>
    </xf>
    <xf numFmtId="37" fontId="2" fillId="34" borderId="10" xfId="0" applyNumberFormat="1" applyFont="1" applyFill="1" applyBorder="1" applyAlignment="1">
      <alignment horizontal="right"/>
    </xf>
    <xf numFmtId="39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37" fontId="0" fillId="34" borderId="10" xfId="0" applyNumberFormat="1" applyFill="1" applyBorder="1" applyAlignment="1">
      <alignment/>
    </xf>
    <xf numFmtId="37" fontId="0" fillId="34" borderId="10" xfId="0" applyNumberFormat="1" applyFill="1" applyBorder="1" applyAlignment="1">
      <alignment horizontal="right"/>
    </xf>
    <xf numFmtId="39" fontId="0" fillId="34" borderId="10" xfId="0" applyNumberFormat="1" applyFill="1" applyBorder="1" applyAlignment="1">
      <alignment horizontal="right"/>
    </xf>
    <xf numFmtId="0" fontId="0" fillId="34" borderId="10" xfId="0" applyNumberFormat="1" applyFill="1" applyBorder="1" applyAlignment="1">
      <alignment horizontal="right"/>
    </xf>
    <xf numFmtId="3" fontId="0" fillId="2" borderId="0" xfId="0" applyNumberFormat="1" applyAlignment="1">
      <alignment/>
    </xf>
    <xf numFmtId="39" fontId="0" fillId="2" borderId="10" xfId="0" applyNumberFormat="1" applyFill="1" applyBorder="1" applyAlignment="1">
      <alignment horizontal="right"/>
    </xf>
    <xf numFmtId="39" fontId="2" fillId="2" borderId="10" xfId="0" applyNumberFormat="1" applyFont="1" applyBorder="1" applyAlignment="1">
      <alignment horizontal="right"/>
    </xf>
    <xf numFmtId="39" fontId="0" fillId="0" borderId="10" xfId="0" applyNumberFormat="1" applyFill="1" applyBorder="1" applyAlignment="1">
      <alignment horizontal="right"/>
    </xf>
    <xf numFmtId="49" fontId="0" fillId="2" borderId="10" xfId="0" applyNumberFormat="1" applyFont="1" applyBorder="1" applyAlignment="1">
      <alignment horizontal="right"/>
    </xf>
    <xf numFmtId="37" fontId="0" fillId="2" borderId="10" xfId="0" applyNumberFormat="1" applyFont="1" applyBorder="1" applyAlignment="1">
      <alignment horizontal="right"/>
    </xf>
    <xf numFmtId="39" fontId="0" fillId="2" borderId="10" xfId="0" applyNumberFormat="1" applyFont="1" applyBorder="1" applyAlignment="1">
      <alignment horizontal="right"/>
    </xf>
    <xf numFmtId="0" fontId="2" fillId="34" borderId="0" xfId="0" applyNumberFormat="1" applyFont="1" applyFill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/>
    </xf>
    <xf numFmtId="0" fontId="0" fillId="37" borderId="10" xfId="0" applyNumberFormat="1" applyFill="1" applyBorder="1" applyAlignment="1">
      <alignment/>
    </xf>
    <xf numFmtId="0" fontId="4" fillId="34" borderId="11" xfId="0" applyNumberFormat="1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/>
    </xf>
    <xf numFmtId="0" fontId="3" fillId="2" borderId="12" xfId="0" applyNumberFormat="1" applyFont="1" applyBorder="1" applyAlignment="1">
      <alignment horizontal="center"/>
    </xf>
    <xf numFmtId="0" fontId="3" fillId="2" borderId="1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left" vertical="center"/>
    </xf>
    <xf numFmtId="0" fontId="4" fillId="36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2"/>
  <sheetViews>
    <sheetView tabSelected="1" showOutlineSymbols="0" zoomScale="75" zoomScaleNormal="75" zoomScaleSheetLayoutView="100" workbookViewId="0" topLeftCell="A1">
      <selection activeCell="A1" sqref="A1"/>
    </sheetView>
  </sheetViews>
  <sheetFormatPr defaultColWidth="11.4453125" defaultRowHeight="15"/>
  <cols>
    <col min="1" max="1" width="5.6640625" style="14" customWidth="1"/>
    <col min="2" max="2" width="32.3359375" style="2" customWidth="1"/>
    <col min="3" max="3" width="19.21484375" style="9" bestFit="1" customWidth="1"/>
    <col min="4" max="4" width="16.77734375" style="9" bestFit="1" customWidth="1"/>
    <col min="5" max="5" width="21.4453125" style="9" customWidth="1"/>
    <col min="6" max="6" width="18.77734375" style="9" customWidth="1"/>
    <col min="7" max="7" width="19.6640625" style="9" customWidth="1"/>
    <col min="8" max="8" width="21.4453125" style="9" customWidth="1"/>
    <col min="9" max="9" width="20.99609375" style="2" customWidth="1"/>
    <col min="10" max="16384" width="11.4453125" style="2" customWidth="1"/>
  </cols>
  <sheetData>
    <row r="1" spans="1:8" s="3" customFormat="1" ht="15.75">
      <c r="A1" s="12"/>
      <c r="B1" s="18"/>
      <c r="C1" s="18" t="s">
        <v>0</v>
      </c>
      <c r="D1" s="18" t="s">
        <v>1</v>
      </c>
      <c r="E1" s="18" t="s">
        <v>2</v>
      </c>
      <c r="F1" s="18" t="s">
        <v>3</v>
      </c>
      <c r="G1" s="18" t="s">
        <v>4</v>
      </c>
      <c r="H1" s="18" t="s">
        <v>5</v>
      </c>
    </row>
    <row r="2" spans="1:8" s="59" customFormat="1" ht="47.25">
      <c r="A2" s="60"/>
      <c r="B2" s="61" t="s">
        <v>6</v>
      </c>
      <c r="C2" s="61" t="s">
        <v>860</v>
      </c>
      <c r="D2" s="61" t="s">
        <v>861</v>
      </c>
      <c r="E2" s="61" t="s">
        <v>862</v>
      </c>
      <c r="F2" s="61" t="s">
        <v>863</v>
      </c>
      <c r="G2" s="61" t="s">
        <v>864</v>
      </c>
      <c r="H2" s="61" t="s">
        <v>865</v>
      </c>
    </row>
    <row r="3" spans="1:8" ht="15.75">
      <c r="A3" s="67" t="s">
        <v>7</v>
      </c>
      <c r="B3" s="68"/>
      <c r="C3" s="10"/>
      <c r="D3" s="10"/>
      <c r="E3" s="10"/>
      <c r="F3" s="10"/>
      <c r="G3" s="10"/>
      <c r="H3" s="10"/>
    </row>
    <row r="4" spans="1:8" ht="15">
      <c r="A4" s="13" t="s">
        <v>576</v>
      </c>
      <c r="B4" s="1" t="s">
        <v>8</v>
      </c>
      <c r="C4" s="11">
        <v>709592700</v>
      </c>
      <c r="D4" s="15">
        <v>94.89</v>
      </c>
      <c r="E4" s="11">
        <f>ROUND((+C4/D4*100),0)</f>
        <v>747805564</v>
      </c>
      <c r="F4" s="11">
        <v>0</v>
      </c>
      <c r="G4" s="11">
        <v>0</v>
      </c>
      <c r="H4" s="11">
        <f>+E4+G4</f>
        <v>747805564</v>
      </c>
    </row>
    <row r="5" spans="1:8" ht="15">
      <c r="A5" s="13" t="s">
        <v>577</v>
      </c>
      <c r="B5" s="1" t="s">
        <v>9</v>
      </c>
      <c r="C5" s="11">
        <v>6509752640</v>
      </c>
      <c r="D5" s="15">
        <v>101.24</v>
      </c>
      <c r="E5" s="11">
        <f aca="true" t="shared" si="0" ref="E5:E26">ROUND((+C5/D5*100),0)</f>
        <v>6430020387</v>
      </c>
      <c r="F5" s="11">
        <v>0</v>
      </c>
      <c r="G5" s="11">
        <v>6128664</v>
      </c>
      <c r="H5" s="11">
        <f aca="true" t="shared" si="1" ref="H5:H26">+E5+G5</f>
        <v>6436149051</v>
      </c>
    </row>
    <row r="6" spans="1:8" ht="15">
      <c r="A6" s="13" t="s">
        <v>578</v>
      </c>
      <c r="B6" s="1" t="s">
        <v>10</v>
      </c>
      <c r="C6" s="11">
        <v>3234529700</v>
      </c>
      <c r="D6" s="15">
        <v>97.88</v>
      </c>
      <c r="E6" s="11">
        <f t="shared" si="0"/>
        <v>3304586943</v>
      </c>
      <c r="F6" s="11">
        <v>0</v>
      </c>
      <c r="G6" s="11">
        <v>0</v>
      </c>
      <c r="H6" s="11">
        <f t="shared" si="1"/>
        <v>3304586943</v>
      </c>
    </row>
    <row r="7" spans="1:8" ht="15">
      <c r="A7" s="13" t="s">
        <v>579</v>
      </c>
      <c r="B7" s="1" t="s">
        <v>11</v>
      </c>
      <c r="C7" s="11">
        <v>294184000</v>
      </c>
      <c r="D7" s="15">
        <v>108.29</v>
      </c>
      <c r="E7" s="11">
        <f t="shared" si="0"/>
        <v>271663127</v>
      </c>
      <c r="F7" s="11">
        <v>0</v>
      </c>
      <c r="G7" s="11">
        <v>1068863</v>
      </c>
      <c r="H7" s="11">
        <f t="shared" si="1"/>
        <v>272731990</v>
      </c>
    </row>
    <row r="8" spans="1:8" ht="15">
      <c r="A8" s="13" t="s">
        <v>580</v>
      </c>
      <c r="B8" s="1" t="s">
        <v>12</v>
      </c>
      <c r="C8" s="11">
        <v>647033000</v>
      </c>
      <c r="D8" s="15">
        <v>109.65</v>
      </c>
      <c r="E8" s="11">
        <f t="shared" si="0"/>
        <v>590089375</v>
      </c>
      <c r="F8" s="11">
        <v>0</v>
      </c>
      <c r="G8" s="11">
        <v>849087</v>
      </c>
      <c r="H8" s="11">
        <f t="shared" si="1"/>
        <v>590938462</v>
      </c>
    </row>
    <row r="9" spans="1:8" ht="15">
      <c r="A9" s="13" t="s">
        <v>581</v>
      </c>
      <c r="B9" s="1" t="s">
        <v>13</v>
      </c>
      <c r="C9" s="11">
        <v>50621500</v>
      </c>
      <c r="D9" s="15">
        <v>95.35</v>
      </c>
      <c r="E9" s="11">
        <f t="shared" si="0"/>
        <v>53090194</v>
      </c>
      <c r="F9" s="11">
        <v>0</v>
      </c>
      <c r="G9" s="11">
        <v>0</v>
      </c>
      <c r="H9" s="11">
        <f t="shared" si="1"/>
        <v>53090194</v>
      </c>
    </row>
    <row r="10" spans="1:8" ht="15">
      <c r="A10" s="13" t="s">
        <v>582</v>
      </c>
      <c r="B10" s="1" t="s">
        <v>14</v>
      </c>
      <c r="C10" s="11">
        <v>223833300</v>
      </c>
      <c r="D10" s="15">
        <v>95.76</v>
      </c>
      <c r="E10" s="11">
        <f t="shared" si="0"/>
        <v>233744048</v>
      </c>
      <c r="F10" s="11">
        <v>0</v>
      </c>
      <c r="G10" s="11">
        <v>0</v>
      </c>
      <c r="H10" s="11">
        <f t="shared" si="1"/>
        <v>233744048</v>
      </c>
    </row>
    <row r="11" spans="1:8" ht="15">
      <c r="A11" s="13" t="s">
        <v>583</v>
      </c>
      <c r="B11" s="1" t="s">
        <v>15</v>
      </c>
      <c r="C11" s="11">
        <v>4080616500</v>
      </c>
      <c r="D11" s="15">
        <v>99.62</v>
      </c>
      <c r="E11" s="11">
        <f t="shared" si="0"/>
        <v>4096181992</v>
      </c>
      <c r="F11" s="11">
        <v>0</v>
      </c>
      <c r="G11" s="11">
        <v>8434662</v>
      </c>
      <c r="H11" s="11">
        <f t="shared" si="1"/>
        <v>4104616654</v>
      </c>
    </row>
    <row r="12" spans="1:8" ht="15">
      <c r="A12" s="13" t="s">
        <v>584</v>
      </c>
      <c r="B12" s="1" t="s">
        <v>16</v>
      </c>
      <c r="C12" s="11">
        <v>154610600</v>
      </c>
      <c r="D12" s="15">
        <v>96.61</v>
      </c>
      <c r="E12" s="11">
        <f t="shared" si="0"/>
        <v>160035814</v>
      </c>
      <c r="F12" s="11">
        <v>0</v>
      </c>
      <c r="G12" s="11">
        <v>385739</v>
      </c>
      <c r="H12" s="11">
        <f t="shared" si="1"/>
        <v>160421553</v>
      </c>
    </row>
    <row r="13" spans="1:8" ht="15">
      <c r="A13" s="13" t="s">
        <v>585</v>
      </c>
      <c r="B13" s="1" t="s">
        <v>17</v>
      </c>
      <c r="C13" s="11">
        <v>107539899</v>
      </c>
      <c r="D13" s="15">
        <v>62.24</v>
      </c>
      <c r="E13" s="11">
        <f t="shared" si="0"/>
        <v>172782614</v>
      </c>
      <c r="F13" s="11">
        <v>0</v>
      </c>
      <c r="G13" s="11">
        <v>0</v>
      </c>
      <c r="H13" s="11">
        <f t="shared" si="1"/>
        <v>172782614</v>
      </c>
    </row>
    <row r="14" spans="1:8" ht="15">
      <c r="A14" s="13" t="s">
        <v>586</v>
      </c>
      <c r="B14" s="1" t="s">
        <v>18</v>
      </c>
      <c r="C14" s="11">
        <v>2698246200</v>
      </c>
      <c r="D14" s="15">
        <v>97.39</v>
      </c>
      <c r="E14" s="11">
        <f t="shared" si="0"/>
        <v>2770557757</v>
      </c>
      <c r="F14" s="11">
        <v>0</v>
      </c>
      <c r="G14" s="11">
        <v>0</v>
      </c>
      <c r="H14" s="11">
        <f t="shared" si="1"/>
        <v>2770557757</v>
      </c>
    </row>
    <row r="15" spans="1:8" ht="15">
      <c r="A15" s="13" t="s">
        <v>587</v>
      </c>
      <c r="B15" s="1" t="s">
        <v>19</v>
      </c>
      <c r="C15" s="11">
        <v>2090249964</v>
      </c>
      <c r="D15" s="15">
        <v>97.74</v>
      </c>
      <c r="E15" s="11">
        <f t="shared" si="0"/>
        <v>2138581915</v>
      </c>
      <c r="F15" s="11">
        <v>0</v>
      </c>
      <c r="G15" s="11">
        <v>6475735</v>
      </c>
      <c r="H15" s="11">
        <f t="shared" si="1"/>
        <v>2145057650</v>
      </c>
    </row>
    <row r="16" spans="1:8" ht="15">
      <c r="A16" s="13" t="s">
        <v>588</v>
      </c>
      <c r="B16" s="1" t="s">
        <v>20</v>
      </c>
      <c r="C16" s="11">
        <v>1357131700</v>
      </c>
      <c r="D16" s="15">
        <v>100.4</v>
      </c>
      <c r="E16" s="11">
        <f t="shared" si="0"/>
        <v>1351724801</v>
      </c>
      <c r="F16" s="11">
        <v>0</v>
      </c>
      <c r="G16" s="11">
        <v>0</v>
      </c>
      <c r="H16" s="11">
        <f t="shared" si="1"/>
        <v>1351724801</v>
      </c>
    </row>
    <row r="17" spans="1:8" ht="15">
      <c r="A17" s="13" t="s">
        <v>589</v>
      </c>
      <c r="B17" s="1" t="s">
        <v>21</v>
      </c>
      <c r="C17" s="11">
        <v>978750200</v>
      </c>
      <c r="D17" s="15">
        <v>104.88</v>
      </c>
      <c r="E17" s="11">
        <f t="shared" si="0"/>
        <v>933209573</v>
      </c>
      <c r="F17" s="11">
        <v>0</v>
      </c>
      <c r="G17" s="11">
        <v>0</v>
      </c>
      <c r="H17" s="11">
        <f t="shared" si="1"/>
        <v>933209573</v>
      </c>
    </row>
    <row r="18" spans="1:8" ht="15">
      <c r="A18" s="13" t="s">
        <v>590</v>
      </c>
      <c r="B18" s="1" t="s">
        <v>22</v>
      </c>
      <c r="C18" s="11">
        <v>1816213600</v>
      </c>
      <c r="D18" s="15">
        <v>96.81</v>
      </c>
      <c r="E18" s="11">
        <f t="shared" si="0"/>
        <v>1876059911</v>
      </c>
      <c r="F18" s="11">
        <v>0</v>
      </c>
      <c r="G18" s="11">
        <v>0</v>
      </c>
      <c r="H18" s="11">
        <f t="shared" si="1"/>
        <v>1876059911</v>
      </c>
    </row>
    <row r="19" spans="1:8" ht="15">
      <c r="A19" s="13" t="s">
        <v>591</v>
      </c>
      <c r="B19" s="1" t="s">
        <v>23</v>
      </c>
      <c r="C19" s="11">
        <v>3598767800</v>
      </c>
      <c r="D19" s="15">
        <v>90.82</v>
      </c>
      <c r="E19" s="11">
        <f t="shared" si="0"/>
        <v>3962527857</v>
      </c>
      <c r="F19" s="11">
        <v>0</v>
      </c>
      <c r="G19" s="11">
        <v>618498</v>
      </c>
      <c r="H19" s="11">
        <f t="shared" si="1"/>
        <v>3963146355</v>
      </c>
    </row>
    <row r="20" spans="1:8" ht="15">
      <c r="A20" s="13" t="s">
        <v>592</v>
      </c>
      <c r="B20" s="1" t="s">
        <v>24</v>
      </c>
      <c r="C20" s="11">
        <v>292081400</v>
      </c>
      <c r="D20" s="15">
        <v>60.67</v>
      </c>
      <c r="E20" s="11">
        <f t="shared" si="0"/>
        <v>481426405</v>
      </c>
      <c r="F20" s="11">
        <v>0</v>
      </c>
      <c r="G20" s="11">
        <v>0</v>
      </c>
      <c r="H20" s="11">
        <f t="shared" si="1"/>
        <v>481426405</v>
      </c>
    </row>
    <row r="21" spans="1:8" ht="15">
      <c r="A21" s="13" t="s">
        <v>593</v>
      </c>
      <c r="B21" s="1" t="s">
        <v>25</v>
      </c>
      <c r="C21" s="11">
        <v>921913460</v>
      </c>
      <c r="D21" s="15">
        <v>99.91</v>
      </c>
      <c r="E21" s="11">
        <f t="shared" si="0"/>
        <v>922743930</v>
      </c>
      <c r="F21" s="11">
        <v>0</v>
      </c>
      <c r="G21" s="11">
        <v>0</v>
      </c>
      <c r="H21" s="11">
        <f t="shared" si="1"/>
        <v>922743930</v>
      </c>
    </row>
    <row r="22" spans="1:8" ht="15">
      <c r="A22" s="13" t="s">
        <v>594</v>
      </c>
      <c r="B22" s="1" t="s">
        <v>26</v>
      </c>
      <c r="C22" s="11">
        <v>868810200</v>
      </c>
      <c r="D22" s="15">
        <v>112.3</v>
      </c>
      <c r="E22" s="11">
        <f t="shared" si="0"/>
        <v>773651113</v>
      </c>
      <c r="F22" s="11">
        <v>0</v>
      </c>
      <c r="G22" s="11">
        <v>10904934</v>
      </c>
      <c r="H22" s="11">
        <f t="shared" si="1"/>
        <v>784556047</v>
      </c>
    </row>
    <row r="23" spans="1:8" ht="15">
      <c r="A23" s="13" t="s">
        <v>595</v>
      </c>
      <c r="B23" s="1" t="s">
        <v>27</v>
      </c>
      <c r="C23" s="11">
        <v>78129800</v>
      </c>
      <c r="D23" s="15">
        <v>63.3</v>
      </c>
      <c r="E23" s="11">
        <f t="shared" si="0"/>
        <v>123427804</v>
      </c>
      <c r="F23" s="11">
        <v>0</v>
      </c>
      <c r="G23" s="11">
        <v>0</v>
      </c>
      <c r="H23" s="11">
        <f t="shared" si="1"/>
        <v>123427804</v>
      </c>
    </row>
    <row r="24" spans="1:8" ht="15">
      <c r="A24" s="13" t="s">
        <v>596</v>
      </c>
      <c r="B24" s="1" t="s">
        <v>28</v>
      </c>
      <c r="C24" s="11">
        <v>1172378100</v>
      </c>
      <c r="D24" s="15">
        <v>104.26</v>
      </c>
      <c r="E24" s="11">
        <f t="shared" si="0"/>
        <v>1124475446</v>
      </c>
      <c r="F24" s="11">
        <v>0</v>
      </c>
      <c r="G24" s="11">
        <v>0</v>
      </c>
      <c r="H24" s="11">
        <f t="shared" si="1"/>
        <v>1124475446</v>
      </c>
    </row>
    <row r="25" spans="1:8" ht="15">
      <c r="A25" s="13" t="s">
        <v>597</v>
      </c>
      <c r="B25" s="1" t="s">
        <v>29</v>
      </c>
      <c r="C25" s="11">
        <v>2362000750</v>
      </c>
      <c r="D25" s="15">
        <v>108.67</v>
      </c>
      <c r="E25" s="11">
        <f t="shared" si="0"/>
        <v>2173553649</v>
      </c>
      <c r="F25" s="11">
        <v>0</v>
      </c>
      <c r="G25" s="11">
        <v>0</v>
      </c>
      <c r="H25" s="11">
        <f t="shared" si="1"/>
        <v>2173553649</v>
      </c>
    </row>
    <row r="26" spans="1:8" ht="15">
      <c r="A26" s="13" t="s">
        <v>598</v>
      </c>
      <c r="B26" s="1" t="s">
        <v>30</v>
      </c>
      <c r="C26" s="11">
        <v>161297500</v>
      </c>
      <c r="D26" s="15">
        <v>88.04</v>
      </c>
      <c r="E26" s="11">
        <f t="shared" si="0"/>
        <v>183209337</v>
      </c>
      <c r="F26" s="11">
        <v>0</v>
      </c>
      <c r="G26" s="11">
        <v>424970</v>
      </c>
      <c r="H26" s="11">
        <f t="shared" si="1"/>
        <v>183634307</v>
      </c>
    </row>
    <row r="27" spans="1:8" s="5" customFormat="1" ht="15">
      <c r="A27" s="19"/>
      <c r="B27" s="20"/>
      <c r="C27" s="21"/>
      <c r="D27" s="53"/>
      <c r="E27" s="21"/>
      <c r="F27" s="21"/>
      <c r="G27" s="21"/>
      <c r="H27" s="21"/>
    </row>
    <row r="28" spans="1:8" s="4" customFormat="1" ht="15.75">
      <c r="A28" s="69" t="s">
        <v>554</v>
      </c>
      <c r="B28" s="69"/>
      <c r="C28" s="22">
        <f>SUM(C4:C26)</f>
        <v>34408284513</v>
      </c>
      <c r="D28" s="23">
        <f>((+C28/E28)*100)</f>
        <v>98.66132461381896</v>
      </c>
      <c r="E28" s="22">
        <f>SUM(E4:E26)</f>
        <v>34875149556</v>
      </c>
      <c r="F28" s="22">
        <f>SUM(F4:F26)</f>
        <v>0</v>
      </c>
      <c r="G28" s="22">
        <f>SUM(G4:G26)</f>
        <v>35291152</v>
      </c>
      <c r="H28" s="22">
        <f>SUM(H4:H26)</f>
        <v>34910440708</v>
      </c>
    </row>
    <row r="29" spans="1:8" s="5" customFormat="1" ht="15">
      <c r="A29" s="19"/>
      <c r="B29" s="20" t="s">
        <v>31</v>
      </c>
      <c r="C29" s="21"/>
      <c r="D29" s="21"/>
      <c r="E29" s="21"/>
      <c r="F29" s="21"/>
      <c r="G29" s="21"/>
      <c r="H29" s="21"/>
    </row>
    <row r="30" spans="1:8" s="5" customFormat="1" ht="9" customHeight="1">
      <c r="A30" s="24"/>
      <c r="B30" s="25"/>
      <c r="C30" s="26"/>
      <c r="D30" s="26"/>
      <c r="E30" s="26"/>
      <c r="F30" s="26"/>
      <c r="G30" s="26"/>
      <c r="H30" s="26"/>
    </row>
    <row r="31" spans="1:8" ht="15.75">
      <c r="A31" s="13"/>
      <c r="B31" s="27" t="s">
        <v>32</v>
      </c>
      <c r="C31" s="10"/>
      <c r="D31" s="15"/>
      <c r="E31" s="10"/>
      <c r="F31" s="10"/>
      <c r="G31" s="10"/>
      <c r="H31" s="10"/>
    </row>
    <row r="32" spans="1:8" ht="15">
      <c r="A32" s="13" t="s">
        <v>599</v>
      </c>
      <c r="B32" s="1" t="s">
        <v>33</v>
      </c>
      <c r="C32" s="11">
        <v>1668324800</v>
      </c>
      <c r="D32" s="15">
        <v>95.83</v>
      </c>
      <c r="E32" s="11">
        <f aca="true" t="shared" si="2" ref="E32:E95">ROUND((+C32/D32*100),0)</f>
        <v>1740921215</v>
      </c>
      <c r="F32" s="11">
        <v>0</v>
      </c>
      <c r="G32" s="11">
        <v>100000</v>
      </c>
      <c r="H32" s="11">
        <f aca="true" t="shared" si="3" ref="H32:H95">+E32+G32</f>
        <v>1741021215</v>
      </c>
    </row>
    <row r="33" spans="1:8" ht="15">
      <c r="A33" s="13" t="s">
        <v>600</v>
      </c>
      <c r="B33" s="1" t="s">
        <v>34</v>
      </c>
      <c r="C33" s="11">
        <v>1964490500</v>
      </c>
      <c r="D33" s="15">
        <v>80.61</v>
      </c>
      <c r="E33" s="11">
        <f t="shared" si="2"/>
        <v>2437030765</v>
      </c>
      <c r="F33" s="11">
        <v>0</v>
      </c>
      <c r="G33" s="11">
        <v>0</v>
      </c>
      <c r="H33" s="11">
        <f t="shared" si="3"/>
        <v>2437030765</v>
      </c>
    </row>
    <row r="34" spans="1:8" ht="15">
      <c r="A34" s="13" t="s">
        <v>601</v>
      </c>
      <c r="B34" s="1" t="s">
        <v>35</v>
      </c>
      <c r="C34" s="11">
        <v>2639502400</v>
      </c>
      <c r="D34" s="15">
        <v>96.04</v>
      </c>
      <c r="E34" s="11">
        <f t="shared" si="2"/>
        <v>2748336526</v>
      </c>
      <c r="F34" s="11">
        <v>0</v>
      </c>
      <c r="G34" s="11">
        <v>98340</v>
      </c>
      <c r="H34" s="11">
        <f t="shared" si="3"/>
        <v>2748434866</v>
      </c>
    </row>
    <row r="35" spans="1:8" ht="15">
      <c r="A35" s="13" t="s">
        <v>602</v>
      </c>
      <c r="B35" s="1" t="s">
        <v>36</v>
      </c>
      <c r="C35" s="11">
        <v>643656400</v>
      </c>
      <c r="D35" s="15">
        <v>89.02</v>
      </c>
      <c r="E35" s="11">
        <f t="shared" si="2"/>
        <v>723046956</v>
      </c>
      <c r="F35" s="11">
        <v>0</v>
      </c>
      <c r="G35" s="11">
        <v>0</v>
      </c>
      <c r="H35" s="11">
        <f t="shared" si="3"/>
        <v>723046956</v>
      </c>
    </row>
    <row r="36" spans="1:8" ht="15">
      <c r="A36" s="13" t="s">
        <v>603</v>
      </c>
      <c r="B36" s="1" t="s">
        <v>37</v>
      </c>
      <c r="C36" s="11">
        <v>1977949205</v>
      </c>
      <c r="D36" s="15">
        <v>86.42</v>
      </c>
      <c r="E36" s="11">
        <f t="shared" si="2"/>
        <v>2288763255</v>
      </c>
      <c r="F36" s="11">
        <v>0</v>
      </c>
      <c r="G36" s="11">
        <v>3473074</v>
      </c>
      <c r="H36" s="11">
        <f t="shared" si="3"/>
        <v>2292236329</v>
      </c>
    </row>
    <row r="37" spans="1:8" ht="15">
      <c r="A37" s="13" t="s">
        <v>604</v>
      </c>
      <c r="B37" s="1" t="s">
        <v>38</v>
      </c>
      <c r="C37" s="11">
        <v>2755988900</v>
      </c>
      <c r="D37" s="15">
        <v>90.25</v>
      </c>
      <c r="E37" s="11">
        <f t="shared" si="2"/>
        <v>3053727313</v>
      </c>
      <c r="F37" s="11">
        <v>0</v>
      </c>
      <c r="G37" s="11">
        <v>5828349</v>
      </c>
      <c r="H37" s="11">
        <f t="shared" si="3"/>
        <v>3059555662</v>
      </c>
    </row>
    <row r="38" spans="1:8" ht="15">
      <c r="A38" s="13" t="s">
        <v>605</v>
      </c>
      <c r="B38" s="1" t="s">
        <v>39</v>
      </c>
      <c r="C38" s="11">
        <v>2077853200</v>
      </c>
      <c r="D38" s="15">
        <v>97.77</v>
      </c>
      <c r="E38" s="11">
        <f t="shared" si="2"/>
        <v>2125246190</v>
      </c>
      <c r="F38" s="11">
        <v>0</v>
      </c>
      <c r="G38" s="11">
        <v>100000</v>
      </c>
      <c r="H38" s="11">
        <f t="shared" si="3"/>
        <v>2125346190</v>
      </c>
    </row>
    <row r="39" spans="1:8" ht="15">
      <c r="A39" s="13" t="s">
        <v>606</v>
      </c>
      <c r="B39" s="1" t="s">
        <v>40</v>
      </c>
      <c r="C39" s="11">
        <v>1778300300</v>
      </c>
      <c r="D39" s="15">
        <v>80.78</v>
      </c>
      <c r="E39" s="11">
        <f t="shared" si="2"/>
        <v>2201411612</v>
      </c>
      <c r="F39" s="11">
        <v>0</v>
      </c>
      <c r="G39" s="11">
        <v>0</v>
      </c>
      <c r="H39" s="11">
        <f t="shared" si="3"/>
        <v>2201411612</v>
      </c>
    </row>
    <row r="40" spans="1:8" ht="15">
      <c r="A40" s="13" t="s">
        <v>607</v>
      </c>
      <c r="B40" s="1" t="s">
        <v>41</v>
      </c>
      <c r="C40" s="11">
        <v>1291862800</v>
      </c>
      <c r="D40" s="15">
        <v>83.13</v>
      </c>
      <c r="E40" s="11">
        <f t="shared" si="2"/>
        <v>1554027186</v>
      </c>
      <c r="F40" s="11">
        <v>0</v>
      </c>
      <c r="G40" s="11">
        <v>85020</v>
      </c>
      <c r="H40" s="11">
        <f t="shared" si="3"/>
        <v>1554112206</v>
      </c>
    </row>
    <row r="41" spans="1:8" ht="15">
      <c r="A41" s="13" t="s">
        <v>608</v>
      </c>
      <c r="B41" s="1" t="s">
        <v>42</v>
      </c>
      <c r="C41" s="11">
        <v>1689058440</v>
      </c>
      <c r="D41" s="15">
        <v>85.73</v>
      </c>
      <c r="E41" s="11">
        <f t="shared" si="2"/>
        <v>1970206975</v>
      </c>
      <c r="F41" s="11">
        <v>0</v>
      </c>
      <c r="G41" s="11">
        <v>89</v>
      </c>
      <c r="H41" s="11">
        <f t="shared" si="3"/>
        <v>1970207064</v>
      </c>
    </row>
    <row r="42" spans="1:8" ht="15">
      <c r="A42" s="13" t="s">
        <v>609</v>
      </c>
      <c r="B42" s="1" t="s">
        <v>43</v>
      </c>
      <c r="C42" s="11">
        <v>2062368600</v>
      </c>
      <c r="D42" s="15">
        <v>98.59</v>
      </c>
      <c r="E42" s="11">
        <f t="shared" si="2"/>
        <v>2091863881</v>
      </c>
      <c r="F42" s="11">
        <v>0</v>
      </c>
      <c r="G42" s="11">
        <v>99</v>
      </c>
      <c r="H42" s="11">
        <f t="shared" si="3"/>
        <v>2091863980</v>
      </c>
    </row>
    <row r="43" spans="1:8" ht="15">
      <c r="A43" s="13" t="s">
        <v>610</v>
      </c>
      <c r="B43" s="1" t="s">
        <v>44</v>
      </c>
      <c r="C43" s="11">
        <v>1889065900</v>
      </c>
      <c r="D43" s="15">
        <v>89.72</v>
      </c>
      <c r="E43" s="11">
        <f t="shared" si="2"/>
        <v>2105512595</v>
      </c>
      <c r="F43" s="11">
        <v>0</v>
      </c>
      <c r="G43" s="11">
        <v>4161949</v>
      </c>
      <c r="H43" s="11">
        <f t="shared" si="3"/>
        <v>2109674544</v>
      </c>
    </row>
    <row r="44" spans="1:8" ht="15">
      <c r="A44" s="13" t="s">
        <v>611</v>
      </c>
      <c r="B44" s="1" t="s">
        <v>45</v>
      </c>
      <c r="C44" s="11">
        <v>2812265800</v>
      </c>
      <c r="D44" s="15">
        <v>81.96</v>
      </c>
      <c r="E44" s="11">
        <f t="shared" si="2"/>
        <v>3431266227</v>
      </c>
      <c r="F44" s="11">
        <v>0</v>
      </c>
      <c r="G44" s="11">
        <v>1575594</v>
      </c>
      <c r="H44" s="11">
        <f t="shared" si="3"/>
        <v>3432841821</v>
      </c>
    </row>
    <row r="45" spans="1:8" ht="15">
      <c r="A45" s="13" t="s">
        <v>612</v>
      </c>
      <c r="B45" s="1" t="s">
        <v>46</v>
      </c>
      <c r="C45" s="11">
        <v>1201404700</v>
      </c>
      <c r="D45" s="15">
        <v>95.05</v>
      </c>
      <c r="E45" s="11">
        <f t="shared" si="2"/>
        <v>1263971278</v>
      </c>
      <c r="F45" s="11">
        <v>0</v>
      </c>
      <c r="G45" s="11">
        <v>802591</v>
      </c>
      <c r="H45" s="11">
        <f t="shared" si="3"/>
        <v>1264773869</v>
      </c>
    </row>
    <row r="46" spans="1:8" ht="15">
      <c r="A46" s="13" t="s">
        <v>613</v>
      </c>
      <c r="B46" s="1" t="s">
        <v>47</v>
      </c>
      <c r="C46" s="11">
        <v>4378630600</v>
      </c>
      <c r="D46" s="15">
        <v>91.08</v>
      </c>
      <c r="E46" s="11">
        <f t="shared" si="2"/>
        <v>4807455643</v>
      </c>
      <c r="F46" s="11">
        <v>0</v>
      </c>
      <c r="G46" s="11">
        <v>100</v>
      </c>
      <c r="H46" s="11">
        <f t="shared" si="3"/>
        <v>4807455743</v>
      </c>
    </row>
    <row r="47" spans="1:8" ht="15">
      <c r="A47" s="13" t="s">
        <v>614</v>
      </c>
      <c r="B47" s="1" t="s">
        <v>48</v>
      </c>
      <c r="C47" s="11">
        <v>3370188100</v>
      </c>
      <c r="D47" s="15">
        <v>103.29</v>
      </c>
      <c r="E47" s="11">
        <f t="shared" si="2"/>
        <v>3262840643</v>
      </c>
      <c r="F47" s="11">
        <v>0</v>
      </c>
      <c r="G47" s="11">
        <v>1344390</v>
      </c>
      <c r="H47" s="11">
        <f t="shared" si="3"/>
        <v>3264185033</v>
      </c>
    </row>
    <row r="48" spans="1:8" ht="15">
      <c r="A48" s="13" t="s">
        <v>615</v>
      </c>
      <c r="B48" s="1" t="s">
        <v>49</v>
      </c>
      <c r="C48" s="11">
        <v>4183945500</v>
      </c>
      <c r="D48" s="15">
        <v>88.46</v>
      </c>
      <c r="E48" s="11">
        <f t="shared" si="2"/>
        <v>4729759778</v>
      </c>
      <c r="F48" s="11">
        <v>0</v>
      </c>
      <c r="G48" s="11">
        <v>907</v>
      </c>
      <c r="H48" s="11">
        <f t="shared" si="3"/>
        <v>4729760685</v>
      </c>
    </row>
    <row r="49" spans="1:8" ht="15">
      <c r="A49" s="13" t="s">
        <v>616</v>
      </c>
      <c r="B49" s="1" t="s">
        <v>50</v>
      </c>
      <c r="C49" s="11">
        <v>1036086455</v>
      </c>
      <c r="D49" s="15">
        <v>78.78</v>
      </c>
      <c r="E49" s="11">
        <f t="shared" si="2"/>
        <v>1315164325</v>
      </c>
      <c r="F49" s="11">
        <v>0</v>
      </c>
      <c r="G49" s="11">
        <v>1138218</v>
      </c>
      <c r="H49" s="11">
        <f t="shared" si="3"/>
        <v>1316302543</v>
      </c>
    </row>
    <row r="50" spans="1:8" ht="15">
      <c r="A50" s="13" t="s">
        <v>617</v>
      </c>
      <c r="B50" s="1" t="s">
        <v>51</v>
      </c>
      <c r="C50" s="11">
        <v>6257150720</v>
      </c>
      <c r="D50" s="15">
        <v>97.09</v>
      </c>
      <c r="E50" s="11">
        <f t="shared" si="2"/>
        <v>6444691235</v>
      </c>
      <c r="F50" s="11">
        <v>0</v>
      </c>
      <c r="G50" s="11">
        <v>7663788</v>
      </c>
      <c r="H50" s="11">
        <f t="shared" si="3"/>
        <v>6452355023</v>
      </c>
    </row>
    <row r="51" spans="1:8" ht="15">
      <c r="A51" s="13" t="s">
        <v>618</v>
      </c>
      <c r="B51" s="1" t="s">
        <v>52</v>
      </c>
      <c r="C51" s="11">
        <v>4120057000</v>
      </c>
      <c r="D51" s="15">
        <v>93.86</v>
      </c>
      <c r="E51" s="11">
        <f t="shared" si="2"/>
        <v>4389577030</v>
      </c>
      <c r="F51" s="11">
        <v>0</v>
      </c>
      <c r="G51" s="11">
        <v>0</v>
      </c>
      <c r="H51" s="11">
        <f t="shared" si="3"/>
        <v>4389577030</v>
      </c>
    </row>
    <row r="52" spans="1:8" ht="15">
      <c r="A52" s="13" t="s">
        <v>619</v>
      </c>
      <c r="B52" s="1" t="s">
        <v>53</v>
      </c>
      <c r="C52" s="11">
        <v>2082797200</v>
      </c>
      <c r="D52" s="15">
        <v>93.39</v>
      </c>
      <c r="E52" s="11">
        <f t="shared" si="2"/>
        <v>2230214370</v>
      </c>
      <c r="F52" s="11">
        <v>0</v>
      </c>
      <c r="G52" s="11">
        <v>0</v>
      </c>
      <c r="H52" s="11">
        <f t="shared" si="3"/>
        <v>2230214370</v>
      </c>
    </row>
    <row r="53" spans="1:8" ht="15">
      <c r="A53" s="13" t="s">
        <v>620</v>
      </c>
      <c r="B53" s="1" t="s">
        <v>54</v>
      </c>
      <c r="C53" s="11">
        <v>2324878700</v>
      </c>
      <c r="D53" s="15">
        <v>92.57</v>
      </c>
      <c r="E53" s="11">
        <f t="shared" si="2"/>
        <v>2511481798</v>
      </c>
      <c r="F53" s="11">
        <v>0</v>
      </c>
      <c r="G53" s="11">
        <v>938</v>
      </c>
      <c r="H53" s="11">
        <f t="shared" si="3"/>
        <v>2511482736</v>
      </c>
    </row>
    <row r="54" spans="1:8" ht="15">
      <c r="A54" s="13" t="s">
        <v>621</v>
      </c>
      <c r="B54" s="1" t="s">
        <v>55</v>
      </c>
      <c r="C54" s="11">
        <v>5162209100</v>
      </c>
      <c r="D54" s="15">
        <v>92.41</v>
      </c>
      <c r="E54" s="11">
        <f t="shared" si="2"/>
        <v>5586201818</v>
      </c>
      <c r="F54" s="11">
        <v>0</v>
      </c>
      <c r="G54" s="11">
        <v>0</v>
      </c>
      <c r="H54" s="11">
        <f t="shared" si="3"/>
        <v>5586201818</v>
      </c>
    </row>
    <row r="55" spans="1:8" ht="15">
      <c r="A55" s="13" t="s">
        <v>622</v>
      </c>
      <c r="B55" s="1" t="s">
        <v>56</v>
      </c>
      <c r="C55" s="11">
        <v>895869000</v>
      </c>
      <c r="D55" s="15">
        <v>90.02</v>
      </c>
      <c r="E55" s="11">
        <f t="shared" si="2"/>
        <v>995188847</v>
      </c>
      <c r="F55" s="11">
        <v>0</v>
      </c>
      <c r="G55" s="11">
        <v>0</v>
      </c>
      <c r="H55" s="11">
        <f t="shared" si="3"/>
        <v>995188847</v>
      </c>
    </row>
    <row r="56" spans="1:8" ht="15">
      <c r="A56" s="13" t="s">
        <v>623</v>
      </c>
      <c r="B56" s="1" t="s">
        <v>57</v>
      </c>
      <c r="C56" s="11">
        <v>1560090100</v>
      </c>
      <c r="D56" s="15">
        <v>84.65</v>
      </c>
      <c r="E56" s="11">
        <f t="shared" si="2"/>
        <v>1842988895</v>
      </c>
      <c r="F56" s="11">
        <v>0</v>
      </c>
      <c r="G56" s="11">
        <v>1009037</v>
      </c>
      <c r="H56" s="11">
        <f t="shared" si="3"/>
        <v>1843997932</v>
      </c>
    </row>
    <row r="57" spans="1:8" ht="15">
      <c r="A57" s="13" t="s">
        <v>624</v>
      </c>
      <c r="B57" s="1" t="s">
        <v>58</v>
      </c>
      <c r="C57" s="11">
        <v>791755800</v>
      </c>
      <c r="D57" s="15">
        <v>86.66</v>
      </c>
      <c r="E57" s="11">
        <f t="shared" si="2"/>
        <v>913634664</v>
      </c>
      <c r="F57" s="11">
        <v>0</v>
      </c>
      <c r="G57" s="11">
        <v>581033</v>
      </c>
      <c r="H57" s="11">
        <f t="shared" si="3"/>
        <v>914215697</v>
      </c>
    </row>
    <row r="58" spans="1:8" ht="15">
      <c r="A58" s="13" t="s">
        <v>625</v>
      </c>
      <c r="B58" s="1" t="s">
        <v>59</v>
      </c>
      <c r="C58" s="11">
        <v>1672227500</v>
      </c>
      <c r="D58" s="15">
        <v>92.54</v>
      </c>
      <c r="E58" s="11">
        <f t="shared" si="2"/>
        <v>1807032094</v>
      </c>
      <c r="F58" s="11">
        <v>0</v>
      </c>
      <c r="G58" s="11">
        <v>5840947</v>
      </c>
      <c r="H58" s="11">
        <f t="shared" si="3"/>
        <v>1812873041</v>
      </c>
    </row>
    <row r="59" spans="1:8" ht="15">
      <c r="A59" s="13" t="s">
        <v>626</v>
      </c>
      <c r="B59" s="1" t="s">
        <v>60</v>
      </c>
      <c r="C59" s="11">
        <v>1151155100</v>
      </c>
      <c r="D59" s="15">
        <v>87.65</v>
      </c>
      <c r="E59" s="11">
        <f t="shared" si="2"/>
        <v>1313354364</v>
      </c>
      <c r="F59" s="11">
        <v>0</v>
      </c>
      <c r="G59" s="11">
        <v>100</v>
      </c>
      <c r="H59" s="11">
        <f t="shared" si="3"/>
        <v>1313354464</v>
      </c>
    </row>
    <row r="60" spans="1:8" ht="15">
      <c r="A60" s="13" t="s">
        <v>627</v>
      </c>
      <c r="B60" s="1" t="s">
        <v>61</v>
      </c>
      <c r="C60" s="11">
        <v>1221130600</v>
      </c>
      <c r="D60" s="15">
        <v>89.04</v>
      </c>
      <c r="E60" s="11">
        <f t="shared" si="2"/>
        <v>1371440476</v>
      </c>
      <c r="F60" s="11">
        <v>0</v>
      </c>
      <c r="G60" s="11">
        <v>804032</v>
      </c>
      <c r="H60" s="11">
        <f t="shared" si="3"/>
        <v>1372244508</v>
      </c>
    </row>
    <row r="61" spans="1:8" ht="15">
      <c r="A61" s="13" t="s">
        <v>628</v>
      </c>
      <c r="B61" s="1" t="s">
        <v>62</v>
      </c>
      <c r="C61" s="11">
        <v>986640800</v>
      </c>
      <c r="D61" s="15">
        <v>96.79</v>
      </c>
      <c r="E61" s="11">
        <f t="shared" si="2"/>
        <v>1019362331</v>
      </c>
      <c r="F61" s="11">
        <v>0</v>
      </c>
      <c r="G61" s="11">
        <v>98530</v>
      </c>
      <c r="H61" s="11">
        <f t="shared" si="3"/>
        <v>1019460861</v>
      </c>
    </row>
    <row r="62" spans="1:8" ht="15">
      <c r="A62" s="13" t="s">
        <v>629</v>
      </c>
      <c r="B62" s="1" t="s">
        <v>63</v>
      </c>
      <c r="C62" s="11">
        <v>1932394100</v>
      </c>
      <c r="D62" s="15">
        <v>93.7</v>
      </c>
      <c r="E62" s="11">
        <f t="shared" si="2"/>
        <v>2062320277</v>
      </c>
      <c r="F62" s="11">
        <v>0</v>
      </c>
      <c r="G62" s="11">
        <v>91160</v>
      </c>
      <c r="H62" s="11">
        <f t="shared" si="3"/>
        <v>2062411437</v>
      </c>
    </row>
    <row r="63" spans="1:8" ht="15">
      <c r="A63" s="13" t="s">
        <v>630</v>
      </c>
      <c r="B63" s="1" t="s">
        <v>64</v>
      </c>
      <c r="C63" s="11">
        <v>2680474500</v>
      </c>
      <c r="D63" s="15">
        <v>85.1</v>
      </c>
      <c r="E63" s="11">
        <f t="shared" si="2"/>
        <v>3149793772</v>
      </c>
      <c r="F63" s="11">
        <v>0</v>
      </c>
      <c r="G63" s="11">
        <v>4042008</v>
      </c>
      <c r="H63" s="11">
        <f t="shared" si="3"/>
        <v>3153835780</v>
      </c>
    </row>
    <row r="64" spans="1:8" ht="15">
      <c r="A64" s="13" t="s">
        <v>631</v>
      </c>
      <c r="B64" s="1" t="s">
        <v>65</v>
      </c>
      <c r="C64" s="11">
        <v>5686663800</v>
      </c>
      <c r="D64" s="15">
        <v>94.66</v>
      </c>
      <c r="E64" s="11">
        <f t="shared" si="2"/>
        <v>6007462286</v>
      </c>
      <c r="F64" s="11">
        <v>0</v>
      </c>
      <c r="G64" s="11">
        <v>4774230</v>
      </c>
      <c r="H64" s="11">
        <f t="shared" si="3"/>
        <v>6012236516</v>
      </c>
    </row>
    <row r="65" spans="1:8" ht="15">
      <c r="A65" s="13" t="s">
        <v>632</v>
      </c>
      <c r="B65" s="1" t="s">
        <v>66</v>
      </c>
      <c r="C65" s="11">
        <v>1161432300</v>
      </c>
      <c r="D65" s="15">
        <v>86.39</v>
      </c>
      <c r="E65" s="11">
        <f t="shared" si="2"/>
        <v>1344405950</v>
      </c>
      <c r="F65" s="11">
        <v>0</v>
      </c>
      <c r="G65" s="11">
        <v>90490</v>
      </c>
      <c r="H65" s="11">
        <f t="shared" si="3"/>
        <v>1344496440</v>
      </c>
    </row>
    <row r="66" spans="1:8" ht="15">
      <c r="A66" s="13" t="s">
        <v>633</v>
      </c>
      <c r="B66" s="1" t="s">
        <v>67</v>
      </c>
      <c r="C66" s="11">
        <v>1065306100</v>
      </c>
      <c r="D66" s="15">
        <v>86.7</v>
      </c>
      <c r="E66" s="11">
        <f t="shared" si="2"/>
        <v>1228726759</v>
      </c>
      <c r="F66" s="11">
        <v>0</v>
      </c>
      <c r="G66" s="11">
        <v>0</v>
      </c>
      <c r="H66" s="11">
        <f t="shared" si="3"/>
        <v>1228726759</v>
      </c>
    </row>
    <row r="67" spans="1:8" ht="15">
      <c r="A67" s="13" t="s">
        <v>634</v>
      </c>
      <c r="B67" s="1" t="s">
        <v>68</v>
      </c>
      <c r="C67" s="11">
        <v>2034798300</v>
      </c>
      <c r="D67" s="15">
        <v>89.01</v>
      </c>
      <c r="E67" s="11">
        <f t="shared" si="2"/>
        <v>2286033367</v>
      </c>
      <c r="F67" s="11">
        <v>0</v>
      </c>
      <c r="G67" s="11">
        <v>2467175</v>
      </c>
      <c r="H67" s="11">
        <f t="shared" si="3"/>
        <v>2288500542</v>
      </c>
    </row>
    <row r="68" spans="1:8" ht="15">
      <c r="A68" s="13" t="s">
        <v>635</v>
      </c>
      <c r="B68" s="1" t="s">
        <v>69</v>
      </c>
      <c r="C68" s="11">
        <v>709280300</v>
      </c>
      <c r="D68" s="15">
        <v>85.54</v>
      </c>
      <c r="E68" s="11">
        <f t="shared" si="2"/>
        <v>829179682</v>
      </c>
      <c r="F68" s="11">
        <v>0</v>
      </c>
      <c r="G68" s="11">
        <v>1015396</v>
      </c>
      <c r="H68" s="11">
        <f t="shared" si="3"/>
        <v>830195078</v>
      </c>
    </row>
    <row r="69" spans="1:8" ht="15">
      <c r="A69" s="13" t="s">
        <v>636</v>
      </c>
      <c r="B69" s="1" t="s">
        <v>70</v>
      </c>
      <c r="C69" s="11">
        <v>1578359400</v>
      </c>
      <c r="D69" s="15">
        <v>86.48</v>
      </c>
      <c r="E69" s="11">
        <f t="shared" si="2"/>
        <v>1825114940</v>
      </c>
      <c r="F69" s="11">
        <v>0</v>
      </c>
      <c r="G69" s="11">
        <v>988151</v>
      </c>
      <c r="H69" s="11">
        <f t="shared" si="3"/>
        <v>1826103091</v>
      </c>
    </row>
    <row r="70" spans="1:8" ht="15">
      <c r="A70" s="13" t="s">
        <v>637</v>
      </c>
      <c r="B70" s="1" t="s">
        <v>71</v>
      </c>
      <c r="C70" s="11">
        <v>1475277675</v>
      </c>
      <c r="D70" s="15">
        <v>94.65</v>
      </c>
      <c r="E70" s="11">
        <f t="shared" si="2"/>
        <v>1558666323</v>
      </c>
      <c r="F70" s="11">
        <v>0</v>
      </c>
      <c r="G70" s="11">
        <v>2007863</v>
      </c>
      <c r="H70" s="11">
        <f t="shared" si="3"/>
        <v>1560674186</v>
      </c>
    </row>
    <row r="71" spans="1:8" ht="15">
      <c r="A71" s="13" t="s">
        <v>638</v>
      </c>
      <c r="B71" s="1" t="s">
        <v>841</v>
      </c>
      <c r="C71" s="11">
        <v>854770900</v>
      </c>
      <c r="D71" s="55">
        <v>92.15</v>
      </c>
      <c r="E71" s="11">
        <f t="shared" si="2"/>
        <v>927586435</v>
      </c>
      <c r="F71" s="11">
        <v>0</v>
      </c>
      <c r="G71" s="11">
        <v>908803</v>
      </c>
      <c r="H71" s="11">
        <f t="shared" si="3"/>
        <v>928495238</v>
      </c>
    </row>
    <row r="72" spans="1:8" ht="15">
      <c r="A72" s="13" t="s">
        <v>639</v>
      </c>
      <c r="B72" s="1" t="s">
        <v>72</v>
      </c>
      <c r="C72" s="11">
        <v>1185408900</v>
      </c>
      <c r="D72" s="15">
        <v>91.35</v>
      </c>
      <c r="E72" s="11">
        <f t="shared" si="2"/>
        <v>1297656158</v>
      </c>
      <c r="F72" s="11">
        <v>0</v>
      </c>
      <c r="G72" s="11">
        <v>0</v>
      </c>
      <c r="H72" s="11">
        <f t="shared" si="3"/>
        <v>1297656158</v>
      </c>
    </row>
    <row r="73" spans="1:8" ht="15">
      <c r="A73" s="13" t="s">
        <v>640</v>
      </c>
      <c r="B73" s="1" t="s">
        <v>73</v>
      </c>
      <c r="C73" s="11">
        <v>2174755100</v>
      </c>
      <c r="D73" s="15">
        <v>90.4</v>
      </c>
      <c r="E73" s="11">
        <f t="shared" si="2"/>
        <v>2405702544</v>
      </c>
      <c r="F73" s="11">
        <v>0</v>
      </c>
      <c r="G73" s="11">
        <v>0</v>
      </c>
      <c r="H73" s="11">
        <f t="shared" si="3"/>
        <v>2405702544</v>
      </c>
    </row>
    <row r="74" spans="1:8" ht="15">
      <c r="A74" s="13" t="s">
        <v>641</v>
      </c>
      <c r="B74" s="1" t="s">
        <v>74</v>
      </c>
      <c r="C74" s="11">
        <v>1730322000</v>
      </c>
      <c r="D74" s="15">
        <v>98.28</v>
      </c>
      <c r="E74" s="11">
        <f t="shared" si="2"/>
        <v>1760604396</v>
      </c>
      <c r="F74" s="11">
        <v>0</v>
      </c>
      <c r="G74" s="11">
        <v>1149128</v>
      </c>
      <c r="H74" s="11">
        <f t="shared" si="3"/>
        <v>1761753524</v>
      </c>
    </row>
    <row r="75" spans="1:8" ht="15">
      <c r="A75" s="13" t="s">
        <v>642</v>
      </c>
      <c r="B75" s="1" t="s">
        <v>75</v>
      </c>
      <c r="C75" s="11">
        <v>1447619500</v>
      </c>
      <c r="D75" s="15">
        <v>83.93</v>
      </c>
      <c r="E75" s="11">
        <f t="shared" si="2"/>
        <v>1724793876</v>
      </c>
      <c r="F75" s="11">
        <v>0</v>
      </c>
      <c r="G75" s="11">
        <v>1344599</v>
      </c>
      <c r="H75" s="11">
        <f t="shared" si="3"/>
        <v>1726138475</v>
      </c>
    </row>
    <row r="76" spans="1:8" ht="15">
      <c r="A76" s="13" t="s">
        <v>643</v>
      </c>
      <c r="B76" s="1" t="s">
        <v>76</v>
      </c>
      <c r="C76" s="11">
        <v>2334604498</v>
      </c>
      <c r="D76" s="15">
        <v>83.54</v>
      </c>
      <c r="E76" s="11">
        <f t="shared" si="2"/>
        <v>2794594802</v>
      </c>
      <c r="F76" s="11">
        <v>0</v>
      </c>
      <c r="G76" s="11">
        <v>693067</v>
      </c>
      <c r="H76" s="11">
        <f t="shared" si="3"/>
        <v>2795287869</v>
      </c>
    </row>
    <row r="77" spans="1:8" ht="15">
      <c r="A77" s="13" t="s">
        <v>644</v>
      </c>
      <c r="B77" s="1" t="s">
        <v>77</v>
      </c>
      <c r="C77" s="11">
        <v>8002866847</v>
      </c>
      <c r="D77" s="15">
        <v>82.97</v>
      </c>
      <c r="E77" s="11">
        <f t="shared" si="2"/>
        <v>9645494573</v>
      </c>
      <c r="F77" s="11">
        <v>0</v>
      </c>
      <c r="G77" s="11">
        <v>5153630</v>
      </c>
      <c r="H77" s="11">
        <f t="shared" si="3"/>
        <v>9650648203</v>
      </c>
    </row>
    <row r="78" spans="1:8" ht="15">
      <c r="A78" s="13" t="s">
        <v>645</v>
      </c>
      <c r="B78" s="1" t="s">
        <v>78</v>
      </c>
      <c r="C78" s="11">
        <v>1584919300</v>
      </c>
      <c r="D78" s="15">
        <v>86.07</v>
      </c>
      <c r="E78" s="11">
        <f t="shared" si="2"/>
        <v>1841430580</v>
      </c>
      <c r="F78" s="11">
        <v>0</v>
      </c>
      <c r="G78" s="11">
        <v>1369395</v>
      </c>
      <c r="H78" s="11">
        <f t="shared" si="3"/>
        <v>1842799975</v>
      </c>
    </row>
    <row r="79" spans="1:8" ht="15">
      <c r="A79" s="13" t="s">
        <v>646</v>
      </c>
      <c r="B79" s="1" t="s">
        <v>79</v>
      </c>
      <c r="C79" s="11">
        <v>3475919500</v>
      </c>
      <c r="D79" s="15">
        <v>98.7</v>
      </c>
      <c r="E79" s="11">
        <f t="shared" si="2"/>
        <v>3521701621</v>
      </c>
      <c r="F79" s="11">
        <v>0</v>
      </c>
      <c r="G79" s="11">
        <v>300000</v>
      </c>
      <c r="H79" s="11">
        <f t="shared" si="3"/>
        <v>3522001621</v>
      </c>
    </row>
    <row r="80" spans="1:8" ht="15">
      <c r="A80" s="13" t="s">
        <v>647</v>
      </c>
      <c r="B80" s="1" t="s">
        <v>80</v>
      </c>
      <c r="C80" s="11">
        <v>1541607100</v>
      </c>
      <c r="D80" s="15">
        <v>84.31</v>
      </c>
      <c r="E80" s="11">
        <f t="shared" si="2"/>
        <v>1828498517</v>
      </c>
      <c r="F80" s="11">
        <v>0</v>
      </c>
      <c r="G80" s="11">
        <v>1096408</v>
      </c>
      <c r="H80" s="11">
        <f t="shared" si="3"/>
        <v>1829594925</v>
      </c>
    </row>
    <row r="81" spans="1:8" ht="15">
      <c r="A81" s="13" t="s">
        <v>648</v>
      </c>
      <c r="B81" s="1" t="s">
        <v>81</v>
      </c>
      <c r="C81" s="11">
        <v>1191709320</v>
      </c>
      <c r="D81" s="15">
        <v>91.08</v>
      </c>
      <c r="E81" s="11">
        <f t="shared" si="2"/>
        <v>1308420422</v>
      </c>
      <c r="F81" s="11">
        <v>0</v>
      </c>
      <c r="G81" s="11">
        <v>0</v>
      </c>
      <c r="H81" s="11">
        <f t="shared" si="3"/>
        <v>1308420422</v>
      </c>
    </row>
    <row r="82" spans="1:8" ht="15">
      <c r="A82" s="13" t="s">
        <v>649</v>
      </c>
      <c r="B82" s="1" t="s">
        <v>82</v>
      </c>
      <c r="C82" s="11">
        <v>5774358900</v>
      </c>
      <c r="D82" s="15">
        <v>89.74</v>
      </c>
      <c r="E82" s="11">
        <f t="shared" si="2"/>
        <v>6434543013</v>
      </c>
      <c r="F82" s="11">
        <v>0</v>
      </c>
      <c r="G82" s="11">
        <v>0</v>
      </c>
      <c r="H82" s="11">
        <f t="shared" si="3"/>
        <v>6434543013</v>
      </c>
    </row>
    <row r="83" spans="1:8" ht="15">
      <c r="A83" s="13" t="s">
        <v>650</v>
      </c>
      <c r="B83" s="1" t="s">
        <v>83</v>
      </c>
      <c r="C83" s="11">
        <v>1447647299</v>
      </c>
      <c r="D83" s="15">
        <v>85.38</v>
      </c>
      <c r="E83" s="11">
        <f t="shared" si="2"/>
        <v>1695534433</v>
      </c>
      <c r="F83" s="11">
        <v>0</v>
      </c>
      <c r="G83" s="11">
        <v>4742304</v>
      </c>
      <c r="H83" s="11">
        <f t="shared" si="3"/>
        <v>1700276737</v>
      </c>
    </row>
    <row r="84" spans="1:8" ht="15">
      <c r="A84" s="13" t="s">
        <v>651</v>
      </c>
      <c r="B84" s="1" t="s">
        <v>84</v>
      </c>
      <c r="C84" s="11">
        <v>2073052900</v>
      </c>
      <c r="D84" s="15">
        <v>101.29</v>
      </c>
      <c r="E84" s="11">
        <f t="shared" si="2"/>
        <v>2046651101</v>
      </c>
      <c r="F84" s="11">
        <v>0</v>
      </c>
      <c r="G84" s="11">
        <v>1344095</v>
      </c>
      <c r="H84" s="11">
        <f t="shared" si="3"/>
        <v>2047995196</v>
      </c>
    </row>
    <row r="85" spans="1:8" ht="15">
      <c r="A85" s="13" t="s">
        <v>652</v>
      </c>
      <c r="B85" s="1" t="s">
        <v>85</v>
      </c>
      <c r="C85" s="11">
        <v>959189200</v>
      </c>
      <c r="D85" s="15">
        <v>101.19</v>
      </c>
      <c r="E85" s="11">
        <f t="shared" si="2"/>
        <v>947909082</v>
      </c>
      <c r="F85" s="11">
        <v>0</v>
      </c>
      <c r="G85" s="11">
        <v>0</v>
      </c>
      <c r="H85" s="11">
        <f t="shared" si="3"/>
        <v>947909082</v>
      </c>
    </row>
    <row r="86" spans="1:8" ht="15">
      <c r="A86" s="13" t="s">
        <v>653</v>
      </c>
      <c r="B86" s="1" t="s">
        <v>86</v>
      </c>
      <c r="C86" s="11">
        <v>221656342</v>
      </c>
      <c r="D86" s="15">
        <v>123.96</v>
      </c>
      <c r="E86" s="11">
        <f t="shared" si="2"/>
        <v>178812796</v>
      </c>
      <c r="F86" s="11">
        <v>0</v>
      </c>
      <c r="G86" s="11">
        <v>0</v>
      </c>
      <c r="H86" s="11">
        <f t="shared" si="3"/>
        <v>178812796</v>
      </c>
    </row>
    <row r="87" spans="1:8" ht="15">
      <c r="A87" s="13" t="s">
        <v>654</v>
      </c>
      <c r="B87" s="1" t="s">
        <v>87</v>
      </c>
      <c r="C87" s="11">
        <v>2708564200</v>
      </c>
      <c r="D87" s="15">
        <v>94.35</v>
      </c>
      <c r="E87" s="11">
        <f t="shared" si="2"/>
        <v>2870762268</v>
      </c>
      <c r="F87" s="11">
        <v>0</v>
      </c>
      <c r="G87" s="11">
        <v>11448192</v>
      </c>
      <c r="H87" s="11">
        <f t="shared" si="3"/>
        <v>2882210460</v>
      </c>
    </row>
    <row r="88" spans="1:8" ht="15">
      <c r="A88" s="13" t="s">
        <v>655</v>
      </c>
      <c r="B88" s="1" t="s">
        <v>88</v>
      </c>
      <c r="C88" s="11">
        <v>1891976708</v>
      </c>
      <c r="D88" s="15">
        <v>82.32</v>
      </c>
      <c r="E88" s="11">
        <f t="shared" si="2"/>
        <v>2298319616</v>
      </c>
      <c r="F88" s="11">
        <v>0</v>
      </c>
      <c r="G88" s="11">
        <v>0</v>
      </c>
      <c r="H88" s="11">
        <f t="shared" si="3"/>
        <v>2298319616</v>
      </c>
    </row>
    <row r="89" spans="1:8" ht="15">
      <c r="A89" s="13" t="s">
        <v>656</v>
      </c>
      <c r="B89" s="1" t="s">
        <v>89</v>
      </c>
      <c r="C89" s="11">
        <v>2279245500</v>
      </c>
      <c r="D89" s="15">
        <v>91.25</v>
      </c>
      <c r="E89" s="11">
        <f t="shared" si="2"/>
        <v>2497803288</v>
      </c>
      <c r="F89" s="11">
        <v>0</v>
      </c>
      <c r="G89" s="11">
        <v>0</v>
      </c>
      <c r="H89" s="11">
        <f t="shared" si="3"/>
        <v>2497803288</v>
      </c>
    </row>
    <row r="90" spans="1:8" ht="15">
      <c r="A90" s="13" t="s">
        <v>657</v>
      </c>
      <c r="B90" s="1" t="s">
        <v>90</v>
      </c>
      <c r="C90" s="11">
        <v>589950200</v>
      </c>
      <c r="D90" s="15">
        <v>84.09</v>
      </c>
      <c r="E90" s="11">
        <f t="shared" si="2"/>
        <v>701569985</v>
      </c>
      <c r="F90" s="11">
        <v>0</v>
      </c>
      <c r="G90" s="11">
        <v>10000</v>
      </c>
      <c r="H90" s="11">
        <f t="shared" si="3"/>
        <v>701579985</v>
      </c>
    </row>
    <row r="91" spans="1:8" ht="15">
      <c r="A91" s="13" t="s">
        <v>658</v>
      </c>
      <c r="B91" s="1" t="s">
        <v>91</v>
      </c>
      <c r="C91" s="11">
        <v>5013455800</v>
      </c>
      <c r="D91" s="15">
        <v>91.6</v>
      </c>
      <c r="E91" s="11">
        <f t="shared" si="2"/>
        <v>5473205022</v>
      </c>
      <c r="F91" s="11">
        <v>0</v>
      </c>
      <c r="G91" s="11">
        <v>4418973</v>
      </c>
      <c r="H91" s="11">
        <f t="shared" si="3"/>
        <v>5477623995</v>
      </c>
    </row>
    <row r="92" spans="1:8" ht="15">
      <c r="A92" s="13" t="s">
        <v>659</v>
      </c>
      <c r="B92" s="1" t="s">
        <v>92</v>
      </c>
      <c r="C92" s="11">
        <v>3920745000</v>
      </c>
      <c r="D92" s="15">
        <v>86.87</v>
      </c>
      <c r="E92" s="11">
        <f t="shared" si="2"/>
        <v>4513347531</v>
      </c>
      <c r="F92" s="11">
        <v>0</v>
      </c>
      <c r="G92" s="11">
        <v>0</v>
      </c>
      <c r="H92" s="11">
        <f t="shared" si="3"/>
        <v>4513347531</v>
      </c>
    </row>
    <row r="93" spans="1:8" ht="15">
      <c r="A93" s="13" t="s">
        <v>660</v>
      </c>
      <c r="B93" s="1" t="s">
        <v>842</v>
      </c>
      <c r="C93" s="11">
        <v>430089100</v>
      </c>
      <c r="D93" s="15">
        <v>105.47</v>
      </c>
      <c r="E93" s="11">
        <f t="shared" si="2"/>
        <v>407783351</v>
      </c>
      <c r="F93" s="11">
        <v>0</v>
      </c>
      <c r="G93" s="11">
        <v>734100</v>
      </c>
      <c r="H93" s="11">
        <f t="shared" si="3"/>
        <v>408517451</v>
      </c>
    </row>
    <row r="94" spans="1:8" s="5" customFormat="1" ht="15">
      <c r="A94" s="13" t="s">
        <v>661</v>
      </c>
      <c r="B94" s="1" t="s">
        <v>93</v>
      </c>
      <c r="C94" s="11">
        <v>2224471900</v>
      </c>
      <c r="D94" s="15">
        <v>79.67</v>
      </c>
      <c r="E94" s="11">
        <f t="shared" si="2"/>
        <v>2792107318</v>
      </c>
      <c r="F94" s="11">
        <v>0</v>
      </c>
      <c r="G94" s="11">
        <v>100000</v>
      </c>
      <c r="H94" s="11">
        <f t="shared" si="3"/>
        <v>2792207318</v>
      </c>
    </row>
    <row r="95" spans="1:8" s="5" customFormat="1" ht="15">
      <c r="A95" s="13" t="s">
        <v>662</v>
      </c>
      <c r="B95" s="1" t="s">
        <v>94</v>
      </c>
      <c r="C95" s="11">
        <v>1573959700</v>
      </c>
      <c r="D95" s="15">
        <v>100.03</v>
      </c>
      <c r="E95" s="11">
        <f t="shared" si="2"/>
        <v>1573487654</v>
      </c>
      <c r="F95" s="11">
        <v>0</v>
      </c>
      <c r="G95" s="11">
        <v>100000</v>
      </c>
      <c r="H95" s="11">
        <f t="shared" si="3"/>
        <v>1573587654</v>
      </c>
    </row>
    <row r="96" spans="1:8" s="5" customFormat="1" ht="15">
      <c r="A96" s="13" t="s">
        <v>663</v>
      </c>
      <c r="B96" s="1" t="s">
        <v>95</v>
      </c>
      <c r="C96" s="11">
        <v>945010900</v>
      </c>
      <c r="D96" s="15">
        <v>96.01</v>
      </c>
      <c r="E96" s="11">
        <f>ROUND((+C96/D96*100),0)</f>
        <v>984283825</v>
      </c>
      <c r="F96" s="11">
        <v>0</v>
      </c>
      <c r="G96" s="11">
        <v>1591404</v>
      </c>
      <c r="H96" s="11">
        <f aca="true" t="shared" si="4" ref="H96:H101">+E96+G96</f>
        <v>985875229</v>
      </c>
    </row>
    <row r="97" spans="1:8" s="5" customFormat="1" ht="15">
      <c r="A97" s="13" t="s">
        <v>664</v>
      </c>
      <c r="B97" s="1" t="s">
        <v>96</v>
      </c>
      <c r="C97" s="11">
        <v>1616679400</v>
      </c>
      <c r="D97" s="15">
        <v>92.83</v>
      </c>
      <c r="E97" s="11">
        <f>ROUND((+C97/D97*100),0)</f>
        <v>1741548422</v>
      </c>
      <c r="F97" s="11">
        <v>0</v>
      </c>
      <c r="G97" s="11">
        <v>972363</v>
      </c>
      <c r="H97" s="11">
        <f t="shared" si="4"/>
        <v>1742520785</v>
      </c>
    </row>
    <row r="98" spans="1:8" s="5" customFormat="1" ht="15">
      <c r="A98" s="13" t="s">
        <v>665</v>
      </c>
      <c r="B98" s="1" t="s">
        <v>97</v>
      </c>
      <c r="C98" s="11">
        <v>1748751200</v>
      </c>
      <c r="D98" s="15">
        <v>90.91</v>
      </c>
      <c r="E98" s="11">
        <f>ROUND((+C98/D98*100),0)</f>
        <v>1923607084</v>
      </c>
      <c r="F98" s="11">
        <v>0</v>
      </c>
      <c r="G98" s="11">
        <v>0</v>
      </c>
      <c r="H98" s="11">
        <f t="shared" si="4"/>
        <v>1923607084</v>
      </c>
    </row>
    <row r="99" spans="1:8" s="5" customFormat="1" ht="15">
      <c r="A99" s="13" t="s">
        <v>666</v>
      </c>
      <c r="B99" s="1" t="s">
        <v>98</v>
      </c>
      <c r="C99" s="11">
        <v>1918529800</v>
      </c>
      <c r="D99" s="15">
        <v>99.24</v>
      </c>
      <c r="E99" s="11">
        <f>ROUND((+C99/D99*100),0)</f>
        <v>1933222289</v>
      </c>
      <c r="F99" s="11">
        <v>0</v>
      </c>
      <c r="G99" s="11">
        <v>1781755</v>
      </c>
      <c r="H99" s="11">
        <f t="shared" si="4"/>
        <v>1935004044</v>
      </c>
    </row>
    <row r="100" spans="1:8" s="5" customFormat="1" ht="15">
      <c r="A100" s="13" t="s">
        <v>667</v>
      </c>
      <c r="B100" s="1" t="s">
        <v>99</v>
      </c>
      <c r="C100" s="11">
        <v>813238047</v>
      </c>
      <c r="D100" s="15">
        <v>69.4</v>
      </c>
      <c r="E100" s="11">
        <f>ROUND((+C100/D100*100),0)</f>
        <v>1171812748</v>
      </c>
      <c r="F100" s="11">
        <v>0</v>
      </c>
      <c r="G100" s="11">
        <v>631987</v>
      </c>
      <c r="H100" s="11">
        <f t="shared" si="4"/>
        <v>1172444735</v>
      </c>
    </row>
    <row r="101" spans="1:8" s="5" customFormat="1" ht="15" customHeight="1">
      <c r="A101" s="13" t="s">
        <v>668</v>
      </c>
      <c r="B101" s="1" t="s">
        <v>100</v>
      </c>
      <c r="C101" s="11">
        <v>4645626700</v>
      </c>
      <c r="D101" s="15">
        <v>101.1</v>
      </c>
      <c r="E101" s="11">
        <f>ROUND(((C101/D101)*100),0)</f>
        <v>4595080811</v>
      </c>
      <c r="F101" s="11">
        <v>0</v>
      </c>
      <c r="G101" s="11">
        <v>0</v>
      </c>
      <c r="H101" s="11">
        <f t="shared" si="4"/>
        <v>4595080811</v>
      </c>
    </row>
    <row r="102" spans="1:8" s="5" customFormat="1" ht="15" customHeight="1">
      <c r="A102" s="13"/>
      <c r="B102" s="1"/>
      <c r="C102" s="11"/>
      <c r="D102" s="21"/>
      <c r="E102" s="11"/>
      <c r="F102" s="11"/>
      <c r="G102" s="11"/>
      <c r="H102" s="11"/>
    </row>
    <row r="103" spans="1:8" s="6" customFormat="1" ht="15" customHeight="1">
      <c r="A103" s="28"/>
      <c r="B103" s="29" t="s">
        <v>555</v>
      </c>
      <c r="C103" s="22">
        <f>SUM(C32:C101)</f>
        <v>154291592456</v>
      </c>
      <c r="D103" s="23">
        <f>((+C103/E103)*100)</f>
        <v>90.5438933991726</v>
      </c>
      <c r="E103" s="22">
        <f>SUM(E32:E101)</f>
        <v>170405299202</v>
      </c>
      <c r="F103" s="22">
        <f>SUM(F32:F101)</f>
        <v>0</v>
      </c>
      <c r="G103" s="22">
        <f>SUM(G32:G101)</f>
        <v>90073801</v>
      </c>
      <c r="H103" s="22">
        <f>SUM(H32:H101)</f>
        <v>170495373003</v>
      </c>
    </row>
    <row r="104" spans="1:8" s="7" customFormat="1" ht="15" customHeight="1">
      <c r="A104" s="28"/>
      <c r="B104" s="29"/>
      <c r="C104" s="30"/>
      <c r="D104" s="21"/>
      <c r="E104" s="30"/>
      <c r="F104" s="30"/>
      <c r="G104" s="30"/>
      <c r="H104" s="30"/>
    </row>
    <row r="105" spans="1:8" s="65" customFormat="1" ht="9" customHeight="1">
      <c r="A105" s="31"/>
      <c r="B105" s="32"/>
      <c r="C105" s="33"/>
      <c r="D105" s="26"/>
      <c r="E105" s="33"/>
      <c r="F105" s="33"/>
      <c r="G105" s="33"/>
      <c r="H105" s="33"/>
    </row>
    <row r="106" spans="1:8" s="66" customFormat="1" ht="15.75">
      <c r="A106" s="13"/>
      <c r="B106" s="27" t="s">
        <v>101</v>
      </c>
      <c r="C106" s="10"/>
      <c r="D106" s="15"/>
      <c r="E106" s="10"/>
      <c r="F106" s="10"/>
      <c r="G106" s="10"/>
      <c r="H106" s="10"/>
    </row>
    <row r="107" spans="1:8" ht="15">
      <c r="A107" s="13" t="s">
        <v>669</v>
      </c>
      <c r="B107" s="1" t="s">
        <v>102</v>
      </c>
      <c r="C107" s="11">
        <v>170483000</v>
      </c>
      <c r="D107" s="15">
        <v>97.43</v>
      </c>
      <c r="E107" s="11">
        <f aca="true" t="shared" si="5" ref="E107:E146">ROUND(((C107/D107)*100),0)</f>
        <v>174979986</v>
      </c>
      <c r="F107" s="11">
        <v>0</v>
      </c>
      <c r="G107" s="11">
        <v>90</v>
      </c>
      <c r="H107" s="11">
        <f>+E107+G107</f>
        <v>174980076</v>
      </c>
    </row>
    <row r="108" spans="1:8" ht="15">
      <c r="A108" s="13" t="s">
        <v>670</v>
      </c>
      <c r="B108" s="1" t="s">
        <v>103</v>
      </c>
      <c r="C108" s="11">
        <v>120348200</v>
      </c>
      <c r="D108" s="15">
        <v>96.46</v>
      </c>
      <c r="E108" s="11">
        <f t="shared" si="5"/>
        <v>124764877</v>
      </c>
      <c r="F108" s="11">
        <v>0</v>
      </c>
      <c r="G108" s="11">
        <v>100</v>
      </c>
      <c r="H108" s="11">
        <f aca="true" t="shared" si="6" ref="H108:H146">+E108+G108</f>
        <v>124764977</v>
      </c>
    </row>
    <row r="109" spans="1:8" ht="15">
      <c r="A109" s="13" t="s">
        <v>671</v>
      </c>
      <c r="B109" s="1" t="s">
        <v>104</v>
      </c>
      <c r="C109" s="11">
        <v>331157100</v>
      </c>
      <c r="D109" s="15">
        <v>95.8</v>
      </c>
      <c r="E109" s="11">
        <f t="shared" si="5"/>
        <v>345675470</v>
      </c>
      <c r="F109" s="11">
        <v>0</v>
      </c>
      <c r="G109" s="11">
        <v>483323</v>
      </c>
      <c r="H109" s="11">
        <f t="shared" si="6"/>
        <v>346158793</v>
      </c>
    </row>
    <row r="110" spans="1:8" ht="15">
      <c r="A110" s="13" t="s">
        <v>672</v>
      </c>
      <c r="B110" s="1" t="s">
        <v>105</v>
      </c>
      <c r="C110" s="11">
        <v>1156887862</v>
      </c>
      <c r="D110" s="15">
        <v>86.69</v>
      </c>
      <c r="E110" s="11">
        <f t="shared" si="5"/>
        <v>1334511318</v>
      </c>
      <c r="F110" s="11">
        <v>0</v>
      </c>
      <c r="G110" s="11">
        <v>3215382</v>
      </c>
      <c r="H110" s="11">
        <f t="shared" si="6"/>
        <v>1337726700</v>
      </c>
    </row>
    <row r="111" spans="1:8" ht="15">
      <c r="A111" s="13" t="s">
        <v>673</v>
      </c>
      <c r="B111" s="1" t="s">
        <v>106</v>
      </c>
      <c r="C111" s="11">
        <v>628160600</v>
      </c>
      <c r="D111" s="15">
        <v>97.07</v>
      </c>
      <c r="E111" s="11">
        <f t="shared" si="5"/>
        <v>647121253</v>
      </c>
      <c r="F111" s="11">
        <v>0</v>
      </c>
      <c r="G111" s="11">
        <v>100</v>
      </c>
      <c r="H111" s="11">
        <f t="shared" si="6"/>
        <v>647121353</v>
      </c>
    </row>
    <row r="112" spans="1:8" ht="15">
      <c r="A112" s="13" t="s">
        <v>674</v>
      </c>
      <c r="B112" s="1" t="s">
        <v>107</v>
      </c>
      <c r="C112" s="11">
        <v>2209969057</v>
      </c>
      <c r="D112" s="15">
        <v>92.4</v>
      </c>
      <c r="E112" s="11">
        <f t="shared" si="5"/>
        <v>2391741404</v>
      </c>
      <c r="F112" s="11">
        <v>0</v>
      </c>
      <c r="G112" s="11">
        <v>2238278</v>
      </c>
      <c r="H112" s="11">
        <f t="shared" si="6"/>
        <v>2393979682</v>
      </c>
    </row>
    <row r="113" spans="1:8" ht="15">
      <c r="A113" s="13" t="s">
        <v>675</v>
      </c>
      <c r="B113" s="1" t="s">
        <v>108</v>
      </c>
      <c r="C113" s="11">
        <v>746281700</v>
      </c>
      <c r="D113" s="15">
        <v>98.41</v>
      </c>
      <c r="E113" s="11">
        <f t="shared" si="5"/>
        <v>758339295</v>
      </c>
      <c r="F113" s="11">
        <v>0</v>
      </c>
      <c r="G113" s="11">
        <v>1179510</v>
      </c>
      <c r="H113" s="11">
        <f t="shared" si="6"/>
        <v>759518805</v>
      </c>
    </row>
    <row r="114" spans="1:8" ht="15">
      <c r="A114" s="13" t="s">
        <v>676</v>
      </c>
      <c r="B114" s="1" t="s">
        <v>109</v>
      </c>
      <c r="C114" s="11">
        <v>1603103900</v>
      </c>
      <c r="D114" s="15">
        <v>89.18</v>
      </c>
      <c r="E114" s="11">
        <f t="shared" si="5"/>
        <v>1797604732</v>
      </c>
      <c r="F114" s="11">
        <v>0</v>
      </c>
      <c r="G114" s="11">
        <v>2447128</v>
      </c>
      <c r="H114" s="11">
        <f t="shared" si="6"/>
        <v>1800051860</v>
      </c>
    </row>
    <row r="115" spans="1:8" ht="15">
      <c r="A115" s="13" t="s">
        <v>677</v>
      </c>
      <c r="B115" s="1" t="s">
        <v>110</v>
      </c>
      <c r="C115" s="11">
        <v>393669100</v>
      </c>
      <c r="D115" s="15">
        <v>94.78</v>
      </c>
      <c r="E115" s="11">
        <f t="shared" si="5"/>
        <v>415350390</v>
      </c>
      <c r="F115" s="11">
        <v>0</v>
      </c>
      <c r="G115" s="11">
        <v>94</v>
      </c>
      <c r="H115" s="11">
        <f t="shared" si="6"/>
        <v>415350484</v>
      </c>
    </row>
    <row r="116" spans="1:8" ht="15">
      <c r="A116" s="13" t="s">
        <v>678</v>
      </c>
      <c r="B116" s="1" t="s">
        <v>111</v>
      </c>
      <c r="C116" s="11">
        <v>1401551292</v>
      </c>
      <c r="D116" s="15">
        <v>95.32</v>
      </c>
      <c r="E116" s="11">
        <f t="shared" si="5"/>
        <v>1470364343</v>
      </c>
      <c r="F116" s="11">
        <v>0</v>
      </c>
      <c r="G116" s="11">
        <v>94</v>
      </c>
      <c r="H116" s="11">
        <f t="shared" si="6"/>
        <v>1470364437</v>
      </c>
    </row>
    <row r="117" spans="1:8" ht="15">
      <c r="A117" s="13" t="s">
        <v>679</v>
      </c>
      <c r="B117" s="1" t="s">
        <v>112</v>
      </c>
      <c r="C117" s="11">
        <v>428323700</v>
      </c>
      <c r="D117" s="15">
        <v>95.11</v>
      </c>
      <c r="E117" s="11">
        <f t="shared" si="5"/>
        <v>450345600</v>
      </c>
      <c r="F117" s="11">
        <v>0</v>
      </c>
      <c r="G117" s="11">
        <v>471514</v>
      </c>
      <c r="H117" s="11">
        <f t="shared" si="6"/>
        <v>450817114</v>
      </c>
    </row>
    <row r="118" spans="1:8" ht="15">
      <c r="A118" s="13" t="s">
        <v>680</v>
      </c>
      <c r="B118" s="1" t="s">
        <v>113</v>
      </c>
      <c r="C118" s="11">
        <v>595543700</v>
      </c>
      <c r="D118" s="15">
        <v>109.84</v>
      </c>
      <c r="E118" s="11">
        <f t="shared" si="5"/>
        <v>542192007</v>
      </c>
      <c r="F118" s="11">
        <v>0</v>
      </c>
      <c r="G118" s="11">
        <v>100</v>
      </c>
      <c r="H118" s="11">
        <f t="shared" si="6"/>
        <v>542192107</v>
      </c>
    </row>
    <row r="119" spans="1:8" ht="15">
      <c r="A119" s="13" t="s">
        <v>681</v>
      </c>
      <c r="B119" s="1" t="s">
        <v>114</v>
      </c>
      <c r="C119" s="11">
        <v>5201485531</v>
      </c>
      <c r="D119" s="15">
        <v>99.5</v>
      </c>
      <c r="E119" s="11">
        <f t="shared" si="5"/>
        <v>5227623649</v>
      </c>
      <c r="F119" s="11">
        <v>0</v>
      </c>
      <c r="G119" s="11">
        <v>16342300</v>
      </c>
      <c r="H119" s="11">
        <f t="shared" si="6"/>
        <v>5243965949</v>
      </c>
    </row>
    <row r="120" spans="1:8" ht="15">
      <c r="A120" s="13" t="s">
        <v>682</v>
      </c>
      <c r="B120" s="1" t="s">
        <v>115</v>
      </c>
      <c r="C120" s="11">
        <v>52721100</v>
      </c>
      <c r="D120" s="15">
        <v>102.21</v>
      </c>
      <c r="E120" s="11">
        <f t="shared" si="5"/>
        <v>51581156</v>
      </c>
      <c r="F120" s="11">
        <v>0</v>
      </c>
      <c r="G120" s="11">
        <v>48577</v>
      </c>
      <c r="H120" s="11">
        <f t="shared" si="6"/>
        <v>51629733</v>
      </c>
    </row>
    <row r="121" spans="1:8" ht="15">
      <c r="A121" s="13" t="s">
        <v>683</v>
      </c>
      <c r="B121" s="1" t="s">
        <v>116</v>
      </c>
      <c r="C121" s="11">
        <v>1245367900</v>
      </c>
      <c r="D121" s="15">
        <v>100.6</v>
      </c>
      <c r="E121" s="11">
        <f t="shared" si="5"/>
        <v>1237940258</v>
      </c>
      <c r="F121" s="11">
        <v>0</v>
      </c>
      <c r="G121" s="11">
        <v>2083890</v>
      </c>
      <c r="H121" s="11">
        <f t="shared" si="6"/>
        <v>1240024148</v>
      </c>
    </row>
    <row r="122" spans="1:8" ht="15">
      <c r="A122" s="13" t="s">
        <v>684</v>
      </c>
      <c r="B122" s="1" t="s">
        <v>117</v>
      </c>
      <c r="C122" s="11">
        <v>760259900</v>
      </c>
      <c r="D122" s="15">
        <v>94.26</v>
      </c>
      <c r="E122" s="11">
        <f t="shared" si="5"/>
        <v>806556227</v>
      </c>
      <c r="F122" s="11">
        <v>0</v>
      </c>
      <c r="G122" s="11">
        <v>1208446</v>
      </c>
      <c r="H122" s="11">
        <f t="shared" si="6"/>
        <v>807764673</v>
      </c>
    </row>
    <row r="123" spans="1:8" ht="15">
      <c r="A123" s="13" t="s">
        <v>685</v>
      </c>
      <c r="B123" s="1" t="s">
        <v>118</v>
      </c>
      <c r="C123" s="11">
        <v>1388175993</v>
      </c>
      <c r="D123" s="15">
        <v>102.07</v>
      </c>
      <c r="E123" s="11">
        <f t="shared" si="5"/>
        <v>1360023506</v>
      </c>
      <c r="F123" s="11">
        <v>0</v>
      </c>
      <c r="G123" s="11">
        <v>1903008</v>
      </c>
      <c r="H123" s="11">
        <f t="shared" si="6"/>
        <v>1361926514</v>
      </c>
    </row>
    <row r="124" spans="1:8" ht="15">
      <c r="A124" s="13" t="s">
        <v>686</v>
      </c>
      <c r="B124" s="1" t="s">
        <v>119</v>
      </c>
      <c r="C124" s="11">
        <v>983279900</v>
      </c>
      <c r="D124" s="15">
        <v>82.04</v>
      </c>
      <c r="E124" s="11">
        <f t="shared" si="5"/>
        <v>1198537177</v>
      </c>
      <c r="F124" s="11">
        <v>0</v>
      </c>
      <c r="G124" s="11">
        <v>1344984</v>
      </c>
      <c r="H124" s="11">
        <f t="shared" si="6"/>
        <v>1199882161</v>
      </c>
    </row>
    <row r="125" spans="1:8" ht="15">
      <c r="A125" s="13" t="s">
        <v>687</v>
      </c>
      <c r="B125" s="1" t="s">
        <v>120</v>
      </c>
      <c r="C125" s="11">
        <v>1282778800</v>
      </c>
      <c r="D125" s="15">
        <v>97.11</v>
      </c>
      <c r="E125" s="11">
        <f t="shared" si="5"/>
        <v>1320954382</v>
      </c>
      <c r="F125" s="11">
        <v>0</v>
      </c>
      <c r="G125" s="11">
        <v>3721232</v>
      </c>
      <c r="H125" s="11">
        <f t="shared" si="6"/>
        <v>1324675614</v>
      </c>
    </row>
    <row r="126" spans="1:8" ht="15">
      <c r="A126" s="13" t="s">
        <v>688</v>
      </c>
      <c r="B126" s="1" t="s">
        <v>121</v>
      </c>
      <c r="C126" s="11">
        <v>2979649200</v>
      </c>
      <c r="D126" s="15">
        <v>91.1</v>
      </c>
      <c r="E126" s="11">
        <f t="shared" si="5"/>
        <v>3270745554</v>
      </c>
      <c r="F126" s="11">
        <v>0</v>
      </c>
      <c r="G126" s="11">
        <v>5450433</v>
      </c>
      <c r="H126" s="11">
        <f t="shared" si="6"/>
        <v>3276195987</v>
      </c>
    </row>
    <row r="127" spans="1:8" ht="15">
      <c r="A127" s="13" t="s">
        <v>689</v>
      </c>
      <c r="B127" s="1" t="s">
        <v>122</v>
      </c>
      <c r="C127" s="11">
        <v>449451500</v>
      </c>
      <c r="D127" s="15">
        <v>99.1</v>
      </c>
      <c r="E127" s="11">
        <f t="shared" si="5"/>
        <v>453533300</v>
      </c>
      <c r="F127" s="11">
        <v>0</v>
      </c>
      <c r="G127" s="11">
        <v>335593</v>
      </c>
      <c r="H127" s="11">
        <f t="shared" si="6"/>
        <v>453868893</v>
      </c>
    </row>
    <row r="128" spans="1:8" ht="15">
      <c r="A128" s="13" t="s">
        <v>690</v>
      </c>
      <c r="B128" s="1" t="s">
        <v>123</v>
      </c>
      <c r="C128" s="11">
        <v>4001990000</v>
      </c>
      <c r="D128" s="15">
        <v>86.59</v>
      </c>
      <c r="E128" s="11">
        <f t="shared" si="5"/>
        <v>4621769257</v>
      </c>
      <c r="F128" s="11">
        <v>0</v>
      </c>
      <c r="G128" s="11">
        <v>84</v>
      </c>
      <c r="H128" s="11">
        <f t="shared" si="6"/>
        <v>4621769341</v>
      </c>
    </row>
    <row r="129" spans="1:8" ht="15">
      <c r="A129" s="13" t="s">
        <v>701</v>
      </c>
      <c r="B129" s="1" t="s">
        <v>124</v>
      </c>
      <c r="C129" s="11">
        <v>639197200</v>
      </c>
      <c r="D129" s="15">
        <v>107.75</v>
      </c>
      <c r="E129" s="11">
        <f t="shared" si="5"/>
        <v>593222459</v>
      </c>
      <c r="F129" s="11">
        <v>0</v>
      </c>
      <c r="G129" s="11">
        <v>5622546</v>
      </c>
      <c r="H129" s="11">
        <f t="shared" si="6"/>
        <v>598845005</v>
      </c>
    </row>
    <row r="130" spans="1:8" ht="15">
      <c r="A130" s="13" t="s">
        <v>702</v>
      </c>
      <c r="B130" s="1" t="s">
        <v>125</v>
      </c>
      <c r="C130" s="11">
        <v>5763738300</v>
      </c>
      <c r="D130" s="15">
        <v>92.09</v>
      </c>
      <c r="E130" s="11">
        <f t="shared" si="5"/>
        <v>6258810186</v>
      </c>
      <c r="F130" s="11">
        <v>0</v>
      </c>
      <c r="G130" s="11">
        <v>92</v>
      </c>
      <c r="H130" s="11">
        <f t="shared" si="6"/>
        <v>6258810278</v>
      </c>
    </row>
    <row r="131" spans="1:8" ht="15">
      <c r="A131" s="13" t="s">
        <v>703</v>
      </c>
      <c r="B131" s="1" t="s">
        <v>126</v>
      </c>
      <c r="C131" s="11">
        <v>60841800</v>
      </c>
      <c r="D131" s="15">
        <v>70.55</v>
      </c>
      <c r="E131" s="11">
        <f t="shared" si="5"/>
        <v>86239263</v>
      </c>
      <c r="F131" s="11">
        <v>0</v>
      </c>
      <c r="G131" s="11">
        <v>0</v>
      </c>
      <c r="H131" s="11">
        <f t="shared" si="6"/>
        <v>86239263</v>
      </c>
    </row>
    <row r="132" spans="1:8" ht="15">
      <c r="A132" s="13" t="s">
        <v>704</v>
      </c>
      <c r="B132" s="1" t="s">
        <v>127</v>
      </c>
      <c r="C132" s="11">
        <v>424369303</v>
      </c>
      <c r="D132" s="15">
        <v>101.13</v>
      </c>
      <c r="E132" s="11">
        <f t="shared" si="5"/>
        <v>419627512</v>
      </c>
      <c r="F132" s="11">
        <v>0</v>
      </c>
      <c r="G132" s="11">
        <v>941379</v>
      </c>
      <c r="H132" s="11">
        <f t="shared" si="6"/>
        <v>420568891</v>
      </c>
    </row>
    <row r="133" spans="1:8" ht="15">
      <c r="A133" s="13" t="s">
        <v>705</v>
      </c>
      <c r="B133" s="1" t="s">
        <v>128</v>
      </c>
      <c r="C133" s="11">
        <v>477863675</v>
      </c>
      <c r="D133" s="15">
        <v>94.24</v>
      </c>
      <c r="E133" s="11">
        <f t="shared" si="5"/>
        <v>507070962</v>
      </c>
      <c r="F133" s="11">
        <v>0</v>
      </c>
      <c r="G133" s="11">
        <v>93</v>
      </c>
      <c r="H133" s="11">
        <f t="shared" si="6"/>
        <v>507071055</v>
      </c>
    </row>
    <row r="134" spans="1:8" ht="15">
      <c r="A134" s="13" t="s">
        <v>706</v>
      </c>
      <c r="B134" s="1" t="s">
        <v>129</v>
      </c>
      <c r="C134" s="11">
        <v>102986200</v>
      </c>
      <c r="D134" s="15">
        <v>93.03</v>
      </c>
      <c r="E134" s="11">
        <f t="shared" si="5"/>
        <v>110702139</v>
      </c>
      <c r="F134" s="11">
        <v>0</v>
      </c>
      <c r="G134" s="11">
        <v>0</v>
      </c>
      <c r="H134" s="11">
        <f t="shared" si="6"/>
        <v>110702139</v>
      </c>
    </row>
    <row r="135" spans="1:8" ht="15">
      <c r="A135" s="13" t="s">
        <v>707</v>
      </c>
      <c r="B135" s="1" t="s">
        <v>130</v>
      </c>
      <c r="C135" s="11">
        <v>882670735</v>
      </c>
      <c r="D135" s="15">
        <v>61.02</v>
      </c>
      <c r="E135" s="11">
        <f t="shared" si="5"/>
        <v>1446526934</v>
      </c>
      <c r="F135" s="11">
        <v>0</v>
      </c>
      <c r="G135" s="11">
        <v>1301872</v>
      </c>
      <c r="H135" s="11">
        <f t="shared" si="6"/>
        <v>1447828806</v>
      </c>
    </row>
    <row r="136" spans="1:8" ht="15">
      <c r="A136" s="13" t="s">
        <v>708</v>
      </c>
      <c r="B136" s="1" t="s">
        <v>131</v>
      </c>
      <c r="C136" s="11">
        <v>438314350</v>
      </c>
      <c r="D136" s="15">
        <v>102.08</v>
      </c>
      <c r="E136" s="11">
        <f t="shared" si="5"/>
        <v>429383180</v>
      </c>
      <c r="F136" s="11">
        <v>0</v>
      </c>
      <c r="G136" s="11">
        <v>100</v>
      </c>
      <c r="H136" s="11">
        <f t="shared" si="6"/>
        <v>429383280</v>
      </c>
    </row>
    <row r="137" spans="1:8" ht="15">
      <c r="A137" s="13" t="s">
        <v>699</v>
      </c>
      <c r="B137" s="1" t="s">
        <v>132</v>
      </c>
      <c r="C137" s="11">
        <v>242142400</v>
      </c>
      <c r="D137" s="15">
        <v>88.4</v>
      </c>
      <c r="E137" s="11">
        <f t="shared" si="5"/>
        <v>273916742</v>
      </c>
      <c r="F137" s="11">
        <v>0</v>
      </c>
      <c r="G137" s="11">
        <v>100</v>
      </c>
      <c r="H137" s="11">
        <f t="shared" si="6"/>
        <v>273916842</v>
      </c>
    </row>
    <row r="138" spans="1:8" ht="15">
      <c r="A138" s="13" t="s">
        <v>700</v>
      </c>
      <c r="B138" s="1" t="s">
        <v>133</v>
      </c>
      <c r="C138" s="11">
        <v>662337300</v>
      </c>
      <c r="D138" s="15">
        <v>94.64</v>
      </c>
      <c r="E138" s="11">
        <f t="shared" si="5"/>
        <v>699849218</v>
      </c>
      <c r="F138" s="11">
        <v>0</v>
      </c>
      <c r="G138" s="11">
        <v>1083716</v>
      </c>
      <c r="H138" s="11">
        <f t="shared" si="6"/>
        <v>700932934</v>
      </c>
    </row>
    <row r="139" spans="1:8" ht="15">
      <c r="A139" s="13" t="s">
        <v>691</v>
      </c>
      <c r="B139" s="1" t="s">
        <v>134</v>
      </c>
      <c r="C139" s="11">
        <v>995642900</v>
      </c>
      <c r="D139" s="15">
        <v>90.31</v>
      </c>
      <c r="E139" s="11">
        <f t="shared" si="5"/>
        <v>1102472484</v>
      </c>
      <c r="F139" s="11">
        <v>0</v>
      </c>
      <c r="G139" s="11">
        <v>2100580</v>
      </c>
      <c r="H139" s="11">
        <f t="shared" si="6"/>
        <v>1104573064</v>
      </c>
    </row>
    <row r="140" spans="1:8" ht="15">
      <c r="A140" s="13" t="s">
        <v>692</v>
      </c>
      <c r="B140" s="1" t="s">
        <v>135</v>
      </c>
      <c r="C140" s="11">
        <v>383696840</v>
      </c>
      <c r="D140" s="15">
        <v>91.66</v>
      </c>
      <c r="E140" s="11">
        <f t="shared" si="5"/>
        <v>418608815</v>
      </c>
      <c r="F140" s="11">
        <v>0</v>
      </c>
      <c r="G140" s="11">
        <v>969755</v>
      </c>
      <c r="H140" s="11">
        <f t="shared" si="6"/>
        <v>419578570</v>
      </c>
    </row>
    <row r="141" spans="1:8" ht="15">
      <c r="A141" s="13" t="s">
        <v>693</v>
      </c>
      <c r="B141" s="1" t="s">
        <v>136</v>
      </c>
      <c r="C141" s="11">
        <v>659565200</v>
      </c>
      <c r="D141" s="15">
        <v>92.46</v>
      </c>
      <c r="E141" s="11">
        <f t="shared" si="5"/>
        <v>713351936</v>
      </c>
      <c r="F141" s="11">
        <v>0</v>
      </c>
      <c r="G141" s="11">
        <v>95</v>
      </c>
      <c r="H141" s="11">
        <f t="shared" si="6"/>
        <v>713352031</v>
      </c>
    </row>
    <row r="142" spans="1:8" ht="15">
      <c r="A142" s="13" t="s">
        <v>694</v>
      </c>
      <c r="B142" s="1" t="s">
        <v>96</v>
      </c>
      <c r="C142" s="11">
        <v>95951700</v>
      </c>
      <c r="D142" s="15">
        <v>107.39</v>
      </c>
      <c r="E142" s="11">
        <f t="shared" si="5"/>
        <v>89348822</v>
      </c>
      <c r="F142" s="11">
        <v>0</v>
      </c>
      <c r="G142" s="11">
        <v>100</v>
      </c>
      <c r="H142" s="11">
        <f t="shared" si="6"/>
        <v>89348922</v>
      </c>
    </row>
    <row r="143" spans="1:8" ht="15">
      <c r="A143" s="13" t="s">
        <v>695</v>
      </c>
      <c r="B143" s="1" t="s">
        <v>137</v>
      </c>
      <c r="C143" s="11">
        <v>1153495800</v>
      </c>
      <c r="D143" s="15">
        <v>94.84</v>
      </c>
      <c r="E143" s="11">
        <f t="shared" si="5"/>
        <v>1216254534</v>
      </c>
      <c r="F143" s="11">
        <v>0</v>
      </c>
      <c r="G143" s="11">
        <v>1845030</v>
      </c>
      <c r="H143" s="11">
        <f t="shared" si="6"/>
        <v>1218099564</v>
      </c>
    </row>
    <row r="144" spans="1:8" ht="15">
      <c r="A144" s="13" t="s">
        <v>696</v>
      </c>
      <c r="B144" s="1" t="s">
        <v>138</v>
      </c>
      <c r="C144" s="11">
        <v>1870476400</v>
      </c>
      <c r="D144" s="15">
        <v>106.71</v>
      </c>
      <c r="E144" s="11">
        <f t="shared" si="5"/>
        <v>1752859526</v>
      </c>
      <c r="F144" s="11">
        <v>0</v>
      </c>
      <c r="G144" s="11">
        <v>100</v>
      </c>
      <c r="H144" s="11">
        <f t="shared" si="6"/>
        <v>1752859626</v>
      </c>
    </row>
    <row r="145" spans="1:8" ht="15">
      <c r="A145" s="13" t="s">
        <v>697</v>
      </c>
      <c r="B145" s="1" t="s">
        <v>139</v>
      </c>
      <c r="C145" s="11">
        <v>159486100</v>
      </c>
      <c r="D145" s="15">
        <v>105.34</v>
      </c>
      <c r="E145" s="11">
        <f t="shared" si="5"/>
        <v>151401272</v>
      </c>
      <c r="F145" s="11">
        <v>0</v>
      </c>
      <c r="G145" s="11">
        <v>100</v>
      </c>
      <c r="H145" s="11">
        <f t="shared" si="6"/>
        <v>151401372</v>
      </c>
    </row>
    <row r="146" spans="1:8" ht="15">
      <c r="A146" s="13" t="s">
        <v>698</v>
      </c>
      <c r="B146" s="1" t="s">
        <v>140</v>
      </c>
      <c r="C146" s="11">
        <v>25947500</v>
      </c>
      <c r="D146" s="15">
        <v>69.15</v>
      </c>
      <c r="E146" s="11">
        <f t="shared" si="5"/>
        <v>37523500</v>
      </c>
      <c r="F146" s="11">
        <v>0</v>
      </c>
      <c r="G146" s="11">
        <v>0</v>
      </c>
      <c r="H146" s="11">
        <f t="shared" si="6"/>
        <v>37523500</v>
      </c>
    </row>
    <row r="147" spans="1:8" ht="15">
      <c r="A147" s="13"/>
      <c r="B147" s="1"/>
      <c r="C147" s="11"/>
      <c r="D147" s="21"/>
      <c r="E147" s="11"/>
      <c r="F147" s="11"/>
      <c r="G147" s="11"/>
      <c r="H147" s="11"/>
    </row>
    <row r="148" spans="1:8" ht="15.75">
      <c r="A148" s="13"/>
      <c r="B148" s="34" t="s">
        <v>556</v>
      </c>
      <c r="C148" s="35">
        <f>SUM(C107:C147)</f>
        <v>43169362738</v>
      </c>
      <c r="D148" s="23">
        <f>((+C148/E148)*100)</f>
        <v>93.21938911479188</v>
      </c>
      <c r="E148" s="35">
        <f>SUM(E107:E147)</f>
        <v>46309424625</v>
      </c>
      <c r="F148" s="35">
        <f>SUM(F107:F147)</f>
        <v>0</v>
      </c>
      <c r="G148" s="35">
        <f>SUM(G107:G147)</f>
        <v>56339918</v>
      </c>
      <c r="H148" s="35">
        <f>SUM(H107:H147)</f>
        <v>46365764543</v>
      </c>
    </row>
    <row r="149" spans="1:8" ht="15">
      <c r="A149" s="13"/>
      <c r="B149" s="1"/>
      <c r="C149" s="10"/>
      <c r="D149" s="21"/>
      <c r="E149" s="10"/>
      <c r="F149" s="10"/>
      <c r="G149" s="10"/>
      <c r="H149" s="10"/>
    </row>
    <row r="150" spans="1:8" ht="9" customHeight="1">
      <c r="A150" s="24"/>
      <c r="B150" s="25"/>
      <c r="C150" s="36"/>
      <c r="D150" s="26"/>
      <c r="E150" s="36"/>
      <c r="F150" s="36"/>
      <c r="G150" s="36"/>
      <c r="H150" s="36"/>
    </row>
    <row r="151" spans="1:8" ht="15.75">
      <c r="A151" s="13"/>
      <c r="B151" s="27" t="s">
        <v>141</v>
      </c>
      <c r="C151" s="10"/>
      <c r="D151" s="15"/>
      <c r="E151" s="10"/>
      <c r="F151" s="10"/>
      <c r="G151" s="10"/>
      <c r="H151" s="10"/>
    </row>
    <row r="152" spans="1:8" ht="15">
      <c r="A152" s="13" t="s">
        <v>709</v>
      </c>
      <c r="B152" s="1" t="s">
        <v>142</v>
      </c>
      <c r="C152" s="11">
        <v>720485504</v>
      </c>
      <c r="D152" s="15">
        <v>101.89</v>
      </c>
      <c r="E152" s="11">
        <f aca="true" t="shared" si="7" ref="E152:E188">ROUND(((C152/D152)*100),0)</f>
        <v>707120919</v>
      </c>
      <c r="F152" s="11">
        <v>0</v>
      </c>
      <c r="G152" s="11">
        <v>1394324</v>
      </c>
      <c r="H152" s="11">
        <f aca="true" t="shared" si="8" ref="H152:H188">+E152+G152</f>
        <v>708515243</v>
      </c>
    </row>
    <row r="153" spans="1:8" ht="15">
      <c r="A153" s="13" t="s">
        <v>710</v>
      </c>
      <c r="B153" s="1" t="s">
        <v>843</v>
      </c>
      <c r="C153" s="11">
        <v>20700000</v>
      </c>
      <c r="D153" s="15">
        <v>99.57</v>
      </c>
      <c r="E153" s="11">
        <f t="shared" si="7"/>
        <v>20789394</v>
      </c>
      <c r="F153" s="11">
        <v>0</v>
      </c>
      <c r="G153" s="11">
        <v>184417</v>
      </c>
      <c r="H153" s="11">
        <f t="shared" si="8"/>
        <v>20973811</v>
      </c>
    </row>
    <row r="154" spans="1:8" ht="15">
      <c r="A154" s="13" t="s">
        <v>711</v>
      </c>
      <c r="B154" s="1" t="s">
        <v>143</v>
      </c>
      <c r="C154" s="11">
        <v>540987300</v>
      </c>
      <c r="D154" s="15">
        <v>105.4</v>
      </c>
      <c r="E154" s="11">
        <f t="shared" si="7"/>
        <v>513270683</v>
      </c>
      <c r="F154" s="11">
        <v>0</v>
      </c>
      <c r="G154" s="11">
        <v>861706</v>
      </c>
      <c r="H154" s="11">
        <f t="shared" si="8"/>
        <v>514132389</v>
      </c>
    </row>
    <row r="155" spans="1:8" ht="15">
      <c r="A155" s="13" t="s">
        <v>712</v>
      </c>
      <c r="B155" s="1" t="s">
        <v>144</v>
      </c>
      <c r="C155" s="11">
        <v>793673100</v>
      </c>
      <c r="D155" s="15">
        <v>104.18</v>
      </c>
      <c r="E155" s="11">
        <f t="shared" si="7"/>
        <v>761828662</v>
      </c>
      <c r="F155" s="11">
        <v>0</v>
      </c>
      <c r="G155" s="11">
        <v>0</v>
      </c>
      <c r="H155" s="11">
        <f t="shared" si="8"/>
        <v>761828662</v>
      </c>
    </row>
    <row r="156" spans="1:8" ht="15">
      <c r="A156" s="13" t="s">
        <v>713</v>
      </c>
      <c r="B156" s="1" t="s">
        <v>145</v>
      </c>
      <c r="C156" s="11">
        <v>737034000</v>
      </c>
      <c r="D156" s="15">
        <v>100.8</v>
      </c>
      <c r="E156" s="11">
        <f t="shared" si="7"/>
        <v>731184524</v>
      </c>
      <c r="F156" s="11">
        <v>0</v>
      </c>
      <c r="G156" s="11">
        <v>4737947</v>
      </c>
      <c r="H156" s="11">
        <f t="shared" si="8"/>
        <v>735922471</v>
      </c>
    </row>
    <row r="157" spans="1:8" ht="15">
      <c r="A157" s="13" t="s">
        <v>714</v>
      </c>
      <c r="B157" s="1" t="s">
        <v>146</v>
      </c>
      <c r="C157" s="11">
        <v>562996200</v>
      </c>
      <c r="D157" s="15">
        <v>98.98</v>
      </c>
      <c r="E157" s="11">
        <f t="shared" si="7"/>
        <v>568797939</v>
      </c>
      <c r="F157" s="11">
        <v>0</v>
      </c>
      <c r="G157" s="11">
        <v>1665368</v>
      </c>
      <c r="H157" s="11">
        <f t="shared" si="8"/>
        <v>570463307</v>
      </c>
    </row>
    <row r="158" spans="1:8" ht="15">
      <c r="A158" s="13" t="s">
        <v>715</v>
      </c>
      <c r="B158" s="1" t="s">
        <v>147</v>
      </c>
      <c r="C158" s="11">
        <v>138818300</v>
      </c>
      <c r="D158" s="15">
        <v>121.32</v>
      </c>
      <c r="E158" s="11">
        <f t="shared" si="7"/>
        <v>114423261</v>
      </c>
      <c r="F158" s="11">
        <v>0</v>
      </c>
      <c r="G158" s="11">
        <v>100</v>
      </c>
      <c r="H158" s="11">
        <f t="shared" si="8"/>
        <v>114423361</v>
      </c>
    </row>
    <row r="159" spans="1:8" ht="15">
      <c r="A159" s="13" t="s">
        <v>722</v>
      </c>
      <c r="B159" s="1" t="s">
        <v>148</v>
      </c>
      <c r="C159" s="11">
        <v>1667539260</v>
      </c>
      <c r="D159" s="15">
        <v>100.63</v>
      </c>
      <c r="E159" s="11">
        <f t="shared" si="7"/>
        <v>1657099533</v>
      </c>
      <c r="F159" s="11">
        <v>0</v>
      </c>
      <c r="G159" s="11">
        <v>28564351</v>
      </c>
      <c r="H159" s="11">
        <f t="shared" si="8"/>
        <v>1685663884</v>
      </c>
    </row>
    <row r="160" spans="1:8" ht="15">
      <c r="A160" s="13" t="s">
        <v>723</v>
      </c>
      <c r="B160" s="1" t="s">
        <v>149</v>
      </c>
      <c r="C160" s="11">
        <v>7601804500</v>
      </c>
      <c r="D160" s="15">
        <v>92.95</v>
      </c>
      <c r="E160" s="11">
        <f t="shared" si="7"/>
        <v>8178380312</v>
      </c>
      <c r="F160" s="11">
        <v>0</v>
      </c>
      <c r="G160" s="11">
        <v>17985378</v>
      </c>
      <c r="H160" s="11">
        <f t="shared" si="8"/>
        <v>8196365690</v>
      </c>
    </row>
    <row r="161" spans="1:8" ht="15">
      <c r="A161" s="13" t="s">
        <v>724</v>
      </c>
      <c r="B161" s="1" t="s">
        <v>150</v>
      </c>
      <c r="C161" s="11">
        <v>89063000</v>
      </c>
      <c r="D161" s="15">
        <v>105.1</v>
      </c>
      <c r="E161" s="11">
        <f t="shared" si="7"/>
        <v>84741199</v>
      </c>
      <c r="F161" s="11">
        <v>0</v>
      </c>
      <c r="G161" s="11">
        <v>345102</v>
      </c>
      <c r="H161" s="11">
        <f t="shared" si="8"/>
        <v>85086301</v>
      </c>
    </row>
    <row r="162" spans="1:8" ht="15">
      <c r="A162" s="13" t="s">
        <v>725</v>
      </c>
      <c r="B162" s="1" t="s">
        <v>151</v>
      </c>
      <c r="C162" s="11">
        <v>280681400</v>
      </c>
      <c r="D162" s="15">
        <v>110.51</v>
      </c>
      <c r="E162" s="11">
        <f t="shared" si="7"/>
        <v>253987331</v>
      </c>
      <c r="F162" s="11">
        <v>0</v>
      </c>
      <c r="G162" s="11">
        <v>0</v>
      </c>
      <c r="H162" s="11">
        <f t="shared" si="8"/>
        <v>253987331</v>
      </c>
    </row>
    <row r="163" spans="1:8" ht="15">
      <c r="A163" s="13" t="s">
        <v>726</v>
      </c>
      <c r="B163" s="1" t="s">
        <v>152</v>
      </c>
      <c r="C163" s="11">
        <v>1062114500</v>
      </c>
      <c r="D163" s="15">
        <v>99.92</v>
      </c>
      <c r="E163" s="11">
        <f t="shared" si="7"/>
        <v>1062964872</v>
      </c>
      <c r="F163" s="11">
        <v>0</v>
      </c>
      <c r="G163" s="11">
        <v>0</v>
      </c>
      <c r="H163" s="11">
        <f t="shared" si="8"/>
        <v>1062964872</v>
      </c>
    </row>
    <row r="164" spans="1:8" ht="15">
      <c r="A164" s="13" t="s">
        <v>727</v>
      </c>
      <c r="B164" s="1" t="s">
        <v>153</v>
      </c>
      <c r="C164" s="11">
        <v>163344900</v>
      </c>
      <c r="D164" s="15">
        <v>76.92</v>
      </c>
      <c r="E164" s="11">
        <f t="shared" si="7"/>
        <v>212356864</v>
      </c>
      <c r="F164" s="11">
        <v>0</v>
      </c>
      <c r="G164" s="11">
        <v>0</v>
      </c>
      <c r="H164" s="11">
        <f t="shared" si="8"/>
        <v>212356864</v>
      </c>
    </row>
    <row r="165" spans="1:8" ht="15">
      <c r="A165" s="13" t="s">
        <v>728</v>
      </c>
      <c r="B165" s="1" t="s">
        <v>154</v>
      </c>
      <c r="C165" s="11">
        <v>521431400</v>
      </c>
      <c r="D165" s="15">
        <v>95.81</v>
      </c>
      <c r="E165" s="11">
        <f t="shared" si="7"/>
        <v>544234840</v>
      </c>
      <c r="F165" s="11">
        <v>0</v>
      </c>
      <c r="G165" s="11">
        <v>0</v>
      </c>
      <c r="H165" s="11">
        <f t="shared" si="8"/>
        <v>544234840</v>
      </c>
    </row>
    <row r="166" spans="1:8" ht="15">
      <c r="A166" s="13" t="s">
        <v>729</v>
      </c>
      <c r="B166" s="1" t="s">
        <v>155</v>
      </c>
      <c r="C166" s="11">
        <v>4405474100</v>
      </c>
      <c r="D166" s="15">
        <v>103.23</v>
      </c>
      <c r="E166" s="11">
        <f t="shared" si="7"/>
        <v>4267629662</v>
      </c>
      <c r="F166" s="11">
        <v>0</v>
      </c>
      <c r="G166" s="11">
        <v>6402300</v>
      </c>
      <c r="H166" s="11">
        <f t="shared" si="8"/>
        <v>4274031962</v>
      </c>
    </row>
    <row r="167" spans="1:8" ht="15">
      <c r="A167" s="13" t="s">
        <v>730</v>
      </c>
      <c r="B167" s="1" t="s">
        <v>156</v>
      </c>
      <c r="C167" s="11">
        <v>1255917000</v>
      </c>
      <c r="D167" s="15">
        <v>93.82</v>
      </c>
      <c r="E167" s="11">
        <f t="shared" si="7"/>
        <v>1338645278</v>
      </c>
      <c r="F167" s="11">
        <v>0</v>
      </c>
      <c r="G167" s="11">
        <v>959026</v>
      </c>
      <c r="H167" s="11">
        <f t="shared" si="8"/>
        <v>1339604304</v>
      </c>
    </row>
    <row r="168" spans="1:8" ht="15">
      <c r="A168" s="13" t="s">
        <v>731</v>
      </c>
      <c r="B168" s="1" t="s">
        <v>157</v>
      </c>
      <c r="C168" s="11">
        <v>2235363600</v>
      </c>
      <c r="D168" s="15">
        <v>98.89</v>
      </c>
      <c r="E168" s="11">
        <f t="shared" si="7"/>
        <v>2260454647</v>
      </c>
      <c r="F168" s="11">
        <v>0</v>
      </c>
      <c r="G168" s="11">
        <v>5653649</v>
      </c>
      <c r="H168" s="11">
        <f t="shared" si="8"/>
        <v>2266108296</v>
      </c>
    </row>
    <row r="169" spans="1:8" ht="15">
      <c r="A169" s="13" t="s">
        <v>732</v>
      </c>
      <c r="B169" s="1" t="s">
        <v>158</v>
      </c>
      <c r="C169" s="11">
        <v>821997600</v>
      </c>
      <c r="D169" s="15">
        <v>101</v>
      </c>
      <c r="E169" s="11">
        <f t="shared" si="7"/>
        <v>813859010</v>
      </c>
      <c r="F169" s="11">
        <v>0</v>
      </c>
      <c r="G169" s="11">
        <v>842591</v>
      </c>
      <c r="H169" s="11">
        <f t="shared" si="8"/>
        <v>814701601</v>
      </c>
    </row>
    <row r="170" spans="1:8" ht="15">
      <c r="A170" s="13" t="s">
        <v>733</v>
      </c>
      <c r="B170" s="1" t="s">
        <v>159</v>
      </c>
      <c r="C170" s="11">
        <v>38435600</v>
      </c>
      <c r="D170" s="15">
        <v>103.39</v>
      </c>
      <c r="E170" s="11">
        <f t="shared" si="7"/>
        <v>37175355</v>
      </c>
      <c r="F170" s="11">
        <v>0</v>
      </c>
      <c r="G170" s="11">
        <v>0</v>
      </c>
      <c r="H170" s="11">
        <f t="shared" si="8"/>
        <v>37175355</v>
      </c>
    </row>
    <row r="171" spans="1:8" ht="15">
      <c r="A171" s="13" t="s">
        <v>734</v>
      </c>
      <c r="B171" s="1" t="s">
        <v>160</v>
      </c>
      <c r="C171" s="11">
        <v>77578274</v>
      </c>
      <c r="D171" s="15">
        <v>70.23</v>
      </c>
      <c r="E171" s="11">
        <f t="shared" si="7"/>
        <v>110463155</v>
      </c>
      <c r="F171" s="11">
        <v>0</v>
      </c>
      <c r="G171" s="11">
        <v>100</v>
      </c>
      <c r="H171" s="11">
        <f t="shared" si="8"/>
        <v>110463255</v>
      </c>
    </row>
    <row r="172" spans="1:8" ht="15">
      <c r="A172" s="13" t="s">
        <v>735</v>
      </c>
      <c r="B172" s="1" t="s">
        <v>161</v>
      </c>
      <c r="C172" s="11">
        <v>213566300</v>
      </c>
      <c r="D172" s="15">
        <v>93.84</v>
      </c>
      <c r="E172" s="11">
        <f t="shared" si="7"/>
        <v>227585571</v>
      </c>
      <c r="F172" s="11">
        <v>0</v>
      </c>
      <c r="G172" s="11">
        <v>353222</v>
      </c>
      <c r="H172" s="11">
        <f t="shared" si="8"/>
        <v>227938793</v>
      </c>
    </row>
    <row r="173" spans="1:8" ht="15">
      <c r="A173" s="13" t="s">
        <v>736</v>
      </c>
      <c r="B173" s="1" t="s">
        <v>162</v>
      </c>
      <c r="C173" s="11">
        <v>593516700</v>
      </c>
      <c r="D173" s="15">
        <v>101.77</v>
      </c>
      <c r="E173" s="11">
        <f t="shared" si="7"/>
        <v>583194163</v>
      </c>
      <c r="F173" s="11">
        <v>0</v>
      </c>
      <c r="G173" s="11">
        <v>200</v>
      </c>
      <c r="H173" s="11">
        <f t="shared" si="8"/>
        <v>583194363</v>
      </c>
    </row>
    <row r="174" spans="1:8" ht="15">
      <c r="A174" s="13" t="s">
        <v>737</v>
      </c>
      <c r="B174" s="1" t="s">
        <v>163</v>
      </c>
      <c r="C174" s="11">
        <v>261374800</v>
      </c>
      <c r="D174" s="15">
        <v>99.64</v>
      </c>
      <c r="E174" s="11">
        <f t="shared" si="7"/>
        <v>262319149</v>
      </c>
      <c r="F174" s="11">
        <v>0</v>
      </c>
      <c r="G174" s="11">
        <v>100</v>
      </c>
      <c r="H174" s="11">
        <f t="shared" si="8"/>
        <v>262319249</v>
      </c>
    </row>
    <row r="175" spans="1:8" ht="15">
      <c r="A175" s="13" t="s">
        <v>738</v>
      </c>
      <c r="B175" s="1" t="s">
        <v>164</v>
      </c>
      <c r="C175" s="11">
        <v>240497000</v>
      </c>
      <c r="D175" s="15">
        <v>96.53</v>
      </c>
      <c r="E175" s="11">
        <f t="shared" si="7"/>
        <v>249142236</v>
      </c>
      <c r="F175" s="11">
        <v>0</v>
      </c>
      <c r="G175" s="11">
        <v>4437620</v>
      </c>
      <c r="H175" s="11">
        <f t="shared" si="8"/>
        <v>253579856</v>
      </c>
    </row>
    <row r="176" spans="1:8" ht="15">
      <c r="A176" s="13" t="s">
        <v>739</v>
      </c>
      <c r="B176" s="1" t="s">
        <v>165</v>
      </c>
      <c r="C176" s="11">
        <v>276381000</v>
      </c>
      <c r="D176" s="15">
        <v>97.28</v>
      </c>
      <c r="E176" s="11">
        <f t="shared" si="7"/>
        <v>284108758</v>
      </c>
      <c r="F176" s="11">
        <v>0</v>
      </c>
      <c r="G176" s="11">
        <v>430603</v>
      </c>
      <c r="H176" s="11">
        <f t="shared" si="8"/>
        <v>284539361</v>
      </c>
    </row>
    <row r="177" spans="1:8" ht="15">
      <c r="A177" s="13" t="s">
        <v>740</v>
      </c>
      <c r="B177" s="1" t="s">
        <v>166</v>
      </c>
      <c r="C177" s="11">
        <v>254074000</v>
      </c>
      <c r="D177" s="15">
        <v>93.83</v>
      </c>
      <c r="E177" s="11">
        <f t="shared" si="7"/>
        <v>270781200</v>
      </c>
      <c r="F177" s="11">
        <v>0</v>
      </c>
      <c r="G177" s="11">
        <v>0</v>
      </c>
      <c r="H177" s="11">
        <f t="shared" si="8"/>
        <v>270781200</v>
      </c>
    </row>
    <row r="178" spans="1:8" ht="15">
      <c r="A178" s="13" t="s">
        <v>741</v>
      </c>
      <c r="B178" s="1" t="s">
        <v>167</v>
      </c>
      <c r="C178" s="11">
        <v>2342541900</v>
      </c>
      <c r="D178" s="15">
        <v>94.36</v>
      </c>
      <c r="E178" s="11">
        <f t="shared" si="7"/>
        <v>2482558181</v>
      </c>
      <c r="F178" s="11">
        <v>0</v>
      </c>
      <c r="G178" s="11">
        <v>3901660</v>
      </c>
      <c r="H178" s="11">
        <f t="shared" si="8"/>
        <v>2486459841</v>
      </c>
    </row>
    <row r="179" spans="1:8" ht="15">
      <c r="A179" s="13" t="s">
        <v>742</v>
      </c>
      <c r="B179" s="1" t="s">
        <v>168</v>
      </c>
      <c r="C179" s="11">
        <v>527304600</v>
      </c>
      <c r="D179" s="15">
        <v>111.57</v>
      </c>
      <c r="E179" s="11">
        <f t="shared" si="7"/>
        <v>472622210</v>
      </c>
      <c r="F179" s="11">
        <v>0</v>
      </c>
      <c r="G179" s="11">
        <v>517602</v>
      </c>
      <c r="H179" s="11">
        <f t="shared" si="8"/>
        <v>473139812</v>
      </c>
    </row>
    <row r="180" spans="1:8" ht="15">
      <c r="A180" s="13" t="s">
        <v>743</v>
      </c>
      <c r="B180" s="1" t="s">
        <v>844</v>
      </c>
      <c r="C180" s="11">
        <v>43639000</v>
      </c>
      <c r="D180" s="15">
        <v>99.36</v>
      </c>
      <c r="E180" s="11">
        <f t="shared" si="7"/>
        <v>43920089</v>
      </c>
      <c r="F180" s="11">
        <v>0</v>
      </c>
      <c r="G180" s="11">
        <v>0</v>
      </c>
      <c r="H180" s="11">
        <f t="shared" si="8"/>
        <v>43920089</v>
      </c>
    </row>
    <row r="181" spans="1:8" ht="15">
      <c r="A181" s="13" t="s">
        <v>744</v>
      </c>
      <c r="B181" s="1" t="s">
        <v>169</v>
      </c>
      <c r="C181" s="11">
        <v>503868300</v>
      </c>
      <c r="D181" s="15">
        <v>99.9</v>
      </c>
      <c r="E181" s="11">
        <f t="shared" si="7"/>
        <v>504372673</v>
      </c>
      <c r="F181" s="11">
        <v>0</v>
      </c>
      <c r="G181" s="11">
        <v>1053284</v>
      </c>
      <c r="H181" s="11">
        <f t="shared" si="8"/>
        <v>505425957</v>
      </c>
    </row>
    <row r="182" spans="1:8" ht="15">
      <c r="A182" s="13" t="s">
        <v>745</v>
      </c>
      <c r="B182" s="1" t="s">
        <v>170</v>
      </c>
      <c r="C182" s="11">
        <v>321669700</v>
      </c>
      <c r="D182" s="15">
        <v>95.05</v>
      </c>
      <c r="E182" s="11">
        <f t="shared" si="7"/>
        <v>338421568</v>
      </c>
      <c r="F182" s="11">
        <v>0</v>
      </c>
      <c r="G182" s="11">
        <v>100</v>
      </c>
      <c r="H182" s="11">
        <f t="shared" si="8"/>
        <v>338421668</v>
      </c>
    </row>
    <row r="183" spans="1:8" ht="15">
      <c r="A183" s="13" t="s">
        <v>721</v>
      </c>
      <c r="B183" s="1" t="s">
        <v>171</v>
      </c>
      <c r="C183" s="11">
        <v>413088700</v>
      </c>
      <c r="D183" s="15">
        <v>96.69</v>
      </c>
      <c r="E183" s="11">
        <f t="shared" si="7"/>
        <v>427230013</v>
      </c>
      <c r="F183" s="11">
        <v>0</v>
      </c>
      <c r="G183" s="11">
        <v>100</v>
      </c>
      <c r="H183" s="11">
        <f t="shared" si="8"/>
        <v>427230113</v>
      </c>
    </row>
    <row r="184" spans="1:8" ht="15">
      <c r="A184" s="13" t="s">
        <v>720</v>
      </c>
      <c r="B184" s="1" t="s">
        <v>172</v>
      </c>
      <c r="C184" s="11">
        <v>17165200</v>
      </c>
      <c r="D184" s="15">
        <v>100.84</v>
      </c>
      <c r="E184" s="11">
        <f t="shared" si="7"/>
        <v>17022213</v>
      </c>
      <c r="F184" s="11">
        <v>0</v>
      </c>
      <c r="G184" s="11">
        <v>1096</v>
      </c>
      <c r="H184" s="11">
        <f t="shared" si="8"/>
        <v>17023309</v>
      </c>
    </row>
    <row r="185" spans="1:8" ht="15">
      <c r="A185" s="56" t="s">
        <v>719</v>
      </c>
      <c r="B185" s="62" t="s">
        <v>855</v>
      </c>
      <c r="C185" s="57">
        <v>3122225695</v>
      </c>
      <c r="D185" s="58">
        <v>90.69</v>
      </c>
      <c r="E185" s="57">
        <f t="shared" si="7"/>
        <v>3442745281</v>
      </c>
      <c r="F185" s="57">
        <v>0</v>
      </c>
      <c r="G185" s="57">
        <v>7471988</v>
      </c>
      <c r="H185" s="57">
        <f t="shared" si="8"/>
        <v>3450217269</v>
      </c>
    </row>
    <row r="186" spans="1:8" ht="15">
      <c r="A186" s="13" t="s">
        <v>718</v>
      </c>
      <c r="B186" s="1" t="s">
        <v>173</v>
      </c>
      <c r="C186" s="11">
        <v>704926800</v>
      </c>
      <c r="D186" s="15">
        <v>94.25</v>
      </c>
      <c r="E186" s="11">
        <f t="shared" si="7"/>
        <v>747932944</v>
      </c>
      <c r="F186" s="11">
        <v>0</v>
      </c>
      <c r="G186" s="11">
        <v>200</v>
      </c>
      <c r="H186" s="11">
        <f t="shared" si="8"/>
        <v>747933144</v>
      </c>
    </row>
    <row r="187" spans="1:8" ht="15">
      <c r="A187" s="13" t="s">
        <v>717</v>
      </c>
      <c r="B187" s="1" t="s">
        <v>174</v>
      </c>
      <c r="C187" s="11">
        <v>2640670800</v>
      </c>
      <c r="D187" s="15">
        <v>101.08</v>
      </c>
      <c r="E187" s="11">
        <f t="shared" si="7"/>
        <v>2612456272</v>
      </c>
      <c r="F187" s="11">
        <v>0</v>
      </c>
      <c r="G187" s="11">
        <v>5396140</v>
      </c>
      <c r="H187" s="11">
        <f t="shared" si="8"/>
        <v>2617852412</v>
      </c>
    </row>
    <row r="188" spans="1:8" ht="15">
      <c r="A188" s="13" t="s">
        <v>716</v>
      </c>
      <c r="B188" s="1" t="s">
        <v>175</v>
      </c>
      <c r="C188" s="11">
        <v>66516800</v>
      </c>
      <c r="D188" s="15">
        <v>96.81</v>
      </c>
      <c r="E188" s="11">
        <f t="shared" si="7"/>
        <v>68708604</v>
      </c>
      <c r="F188" s="11">
        <v>0</v>
      </c>
      <c r="G188" s="11">
        <v>73169</v>
      </c>
      <c r="H188" s="11">
        <f t="shared" si="8"/>
        <v>68781773</v>
      </c>
    </row>
    <row r="189" spans="1:8" ht="15">
      <c r="A189" s="13"/>
      <c r="B189" s="1"/>
      <c r="C189" s="11"/>
      <c r="D189" s="21"/>
      <c r="E189" s="11"/>
      <c r="F189" s="11"/>
      <c r="G189" s="11"/>
      <c r="H189" s="11"/>
    </row>
    <row r="190" spans="1:8" ht="15.75">
      <c r="A190" s="13"/>
      <c r="B190" s="34" t="s">
        <v>557</v>
      </c>
      <c r="C190" s="35">
        <f>SUM(C152:C189)</f>
        <v>36278466833</v>
      </c>
      <c r="D190" s="23">
        <f>((+C190/E190)*100)</f>
        <v>97.32776839749147</v>
      </c>
      <c r="E190" s="35">
        <f>SUM(E152:E189)</f>
        <v>37274528565</v>
      </c>
      <c r="F190" s="35">
        <f>SUM(F152:F189)</f>
        <v>0</v>
      </c>
      <c r="G190" s="35">
        <f>SUM(G152:G189)</f>
        <v>93233443</v>
      </c>
      <c r="H190" s="35">
        <f>SUM(H152:H189)</f>
        <v>37367762008</v>
      </c>
    </row>
    <row r="191" spans="1:8" ht="15">
      <c r="A191" s="13"/>
      <c r="B191" s="1"/>
      <c r="C191" s="10"/>
      <c r="D191" s="21"/>
      <c r="E191" s="10"/>
      <c r="F191" s="10"/>
      <c r="G191" s="10"/>
      <c r="H191" s="10"/>
    </row>
    <row r="192" spans="1:8" ht="9" customHeight="1">
      <c r="A192" s="24"/>
      <c r="B192" s="25"/>
      <c r="C192" s="26"/>
      <c r="D192" s="26"/>
      <c r="E192" s="36"/>
      <c r="F192" s="36"/>
      <c r="G192" s="36"/>
      <c r="H192" s="36"/>
    </row>
    <row r="193" spans="1:8" ht="15.75">
      <c r="A193" s="13"/>
      <c r="B193" s="27" t="s">
        <v>176</v>
      </c>
      <c r="C193" s="11"/>
      <c r="D193" s="15"/>
      <c r="E193" s="10"/>
      <c r="F193" s="10"/>
      <c r="G193" s="10"/>
      <c r="H193" s="10"/>
    </row>
    <row r="194" spans="1:8" ht="15">
      <c r="A194" s="13" t="s">
        <v>746</v>
      </c>
      <c r="B194" s="1" t="s">
        <v>177</v>
      </c>
      <c r="C194" s="11">
        <v>7424852700</v>
      </c>
      <c r="D194" s="15">
        <v>91.35</v>
      </c>
      <c r="E194" s="11">
        <f aca="true" t="shared" si="9" ref="E194:E209">ROUND(((C194/D194)*100),0)</f>
        <v>8127917570</v>
      </c>
      <c r="F194" s="11">
        <v>0</v>
      </c>
      <c r="G194" s="11">
        <v>862511</v>
      </c>
      <c r="H194" s="11">
        <f aca="true" t="shared" si="10" ref="H194:H209">+E194+G194</f>
        <v>8128780081</v>
      </c>
    </row>
    <row r="195" spans="1:8" ht="15">
      <c r="A195" s="13" t="s">
        <v>747</v>
      </c>
      <c r="B195" s="1" t="s">
        <v>178</v>
      </c>
      <c r="C195" s="11">
        <v>2812425600</v>
      </c>
      <c r="D195" s="15">
        <v>98.62</v>
      </c>
      <c r="E195" s="11">
        <f t="shared" si="9"/>
        <v>2851780166</v>
      </c>
      <c r="F195" s="11">
        <v>0</v>
      </c>
      <c r="G195" s="11">
        <v>625355</v>
      </c>
      <c r="H195" s="11">
        <f t="shared" si="10"/>
        <v>2852405521</v>
      </c>
    </row>
    <row r="196" spans="1:8" ht="15">
      <c r="A196" s="13" t="s">
        <v>748</v>
      </c>
      <c r="B196" s="1" t="s">
        <v>179</v>
      </c>
      <c r="C196" s="11">
        <v>449740000</v>
      </c>
      <c r="D196" s="15">
        <v>98.85</v>
      </c>
      <c r="E196" s="11">
        <f t="shared" si="9"/>
        <v>454972180</v>
      </c>
      <c r="F196" s="11">
        <v>0</v>
      </c>
      <c r="G196" s="11">
        <v>24483</v>
      </c>
      <c r="H196" s="11">
        <f t="shared" si="10"/>
        <v>454996663</v>
      </c>
    </row>
    <row r="197" spans="1:8" ht="15">
      <c r="A197" s="13" t="s">
        <v>749</v>
      </c>
      <c r="B197" s="1" t="s">
        <v>180</v>
      </c>
      <c r="C197" s="11">
        <v>877221500</v>
      </c>
      <c r="D197" s="15">
        <v>99.06</v>
      </c>
      <c r="E197" s="11">
        <f t="shared" si="9"/>
        <v>885545629</v>
      </c>
      <c r="F197" s="11">
        <v>0</v>
      </c>
      <c r="G197" s="11">
        <v>1795285</v>
      </c>
      <c r="H197" s="11">
        <f t="shared" si="10"/>
        <v>887340914</v>
      </c>
    </row>
    <row r="198" spans="1:8" ht="15">
      <c r="A198" s="13" t="s">
        <v>750</v>
      </c>
      <c r="B198" s="1" t="s">
        <v>181</v>
      </c>
      <c r="C198" s="11">
        <v>3610378900</v>
      </c>
      <c r="D198" s="15">
        <v>95.58</v>
      </c>
      <c r="E198" s="11">
        <f t="shared" si="9"/>
        <v>3777337204</v>
      </c>
      <c r="F198" s="11">
        <v>0</v>
      </c>
      <c r="G198" s="11">
        <v>4212178</v>
      </c>
      <c r="H198" s="11">
        <f t="shared" si="10"/>
        <v>3781549382</v>
      </c>
    </row>
    <row r="199" spans="1:8" ht="15">
      <c r="A199" s="13" t="s">
        <v>751</v>
      </c>
      <c r="B199" s="1" t="s">
        <v>182</v>
      </c>
      <c r="C199" s="11">
        <v>2720299900</v>
      </c>
      <c r="D199" s="15">
        <v>104.28</v>
      </c>
      <c r="E199" s="11">
        <f t="shared" si="9"/>
        <v>2608649693</v>
      </c>
      <c r="F199" s="11">
        <v>0</v>
      </c>
      <c r="G199" s="11">
        <v>6816205</v>
      </c>
      <c r="H199" s="11">
        <f t="shared" si="10"/>
        <v>2615465898</v>
      </c>
    </row>
    <row r="200" spans="1:8" ht="15">
      <c r="A200" s="13" t="s">
        <v>752</v>
      </c>
      <c r="B200" s="1" t="s">
        <v>183</v>
      </c>
      <c r="C200" s="11">
        <v>2581649100</v>
      </c>
      <c r="D200" s="15">
        <v>100.48</v>
      </c>
      <c r="E200" s="11">
        <f t="shared" si="9"/>
        <v>2569316381</v>
      </c>
      <c r="F200" s="11">
        <v>0</v>
      </c>
      <c r="G200" s="11">
        <v>454257</v>
      </c>
      <c r="H200" s="11">
        <f t="shared" si="10"/>
        <v>2569770638</v>
      </c>
    </row>
    <row r="201" spans="1:8" ht="15">
      <c r="A201" s="13" t="s">
        <v>753</v>
      </c>
      <c r="B201" s="1" t="s">
        <v>184</v>
      </c>
      <c r="C201" s="11">
        <v>11434449000</v>
      </c>
      <c r="D201" s="15">
        <v>95.57</v>
      </c>
      <c r="E201" s="11">
        <f t="shared" si="9"/>
        <v>11964475254</v>
      </c>
      <c r="F201" s="11">
        <v>0</v>
      </c>
      <c r="G201" s="11">
        <v>2873724</v>
      </c>
      <c r="H201" s="11">
        <f t="shared" si="10"/>
        <v>11967348978</v>
      </c>
    </row>
    <row r="202" spans="1:8" ht="15">
      <c r="A202" s="13" t="s">
        <v>754</v>
      </c>
      <c r="B202" s="1" t="s">
        <v>185</v>
      </c>
      <c r="C202" s="11">
        <v>4515427300</v>
      </c>
      <c r="D202" s="15">
        <v>97.41</v>
      </c>
      <c r="E202" s="11">
        <f t="shared" si="9"/>
        <v>4635486398</v>
      </c>
      <c r="F202" s="11">
        <v>0</v>
      </c>
      <c r="G202" s="11">
        <v>0</v>
      </c>
      <c r="H202" s="11">
        <f t="shared" si="10"/>
        <v>4635486398</v>
      </c>
    </row>
    <row r="203" spans="1:8" ht="15">
      <c r="A203" s="13" t="s">
        <v>755</v>
      </c>
      <c r="B203" s="1" t="s">
        <v>186</v>
      </c>
      <c r="C203" s="11">
        <v>4441452700</v>
      </c>
      <c r="D203" s="15">
        <v>103.28</v>
      </c>
      <c r="E203" s="11">
        <f t="shared" si="9"/>
        <v>4300399593</v>
      </c>
      <c r="F203" s="11">
        <v>0</v>
      </c>
      <c r="G203" s="11">
        <v>304621</v>
      </c>
      <c r="H203" s="11">
        <f t="shared" si="10"/>
        <v>4300704214</v>
      </c>
    </row>
    <row r="204" spans="1:8" ht="15">
      <c r="A204" s="13" t="s">
        <v>756</v>
      </c>
      <c r="B204" s="1" t="s">
        <v>187</v>
      </c>
      <c r="C204" s="11">
        <v>1786591800</v>
      </c>
      <c r="D204" s="15">
        <v>94.1</v>
      </c>
      <c r="E204" s="11">
        <f t="shared" si="9"/>
        <v>1898609777</v>
      </c>
      <c r="F204" s="11">
        <v>0</v>
      </c>
      <c r="G204" s="11">
        <v>4097961</v>
      </c>
      <c r="H204" s="11">
        <f t="shared" si="10"/>
        <v>1902707738</v>
      </c>
    </row>
    <row r="205" spans="1:8" ht="15">
      <c r="A205" s="13" t="s">
        <v>757</v>
      </c>
      <c r="B205" s="1" t="s">
        <v>188</v>
      </c>
      <c r="C205" s="11">
        <v>457569300</v>
      </c>
      <c r="D205" s="15">
        <v>97.03</v>
      </c>
      <c r="E205" s="11">
        <f t="shared" si="9"/>
        <v>471575080</v>
      </c>
      <c r="F205" s="11">
        <v>0</v>
      </c>
      <c r="G205" s="11">
        <v>146736</v>
      </c>
      <c r="H205" s="11">
        <f t="shared" si="10"/>
        <v>471721816</v>
      </c>
    </row>
    <row r="206" spans="1:8" ht="15">
      <c r="A206" s="13" t="s">
        <v>758</v>
      </c>
      <c r="B206" s="1" t="s">
        <v>189</v>
      </c>
      <c r="C206" s="11">
        <v>246746200</v>
      </c>
      <c r="D206" s="15">
        <v>105.9</v>
      </c>
      <c r="E206" s="11">
        <f t="shared" si="9"/>
        <v>232999245</v>
      </c>
      <c r="F206" s="11">
        <v>0</v>
      </c>
      <c r="G206" s="11">
        <v>77404</v>
      </c>
      <c r="H206" s="11">
        <f t="shared" si="10"/>
        <v>233076649</v>
      </c>
    </row>
    <row r="207" spans="1:8" ht="15">
      <c r="A207" s="13" t="s">
        <v>759</v>
      </c>
      <c r="B207" s="1" t="s">
        <v>190</v>
      </c>
      <c r="C207" s="11">
        <v>1412218600</v>
      </c>
      <c r="D207" s="15">
        <v>99.44</v>
      </c>
      <c r="E207" s="11">
        <f t="shared" si="9"/>
        <v>1420171561</v>
      </c>
      <c r="F207" s="11">
        <v>0</v>
      </c>
      <c r="G207" s="11">
        <v>2033669</v>
      </c>
      <c r="H207" s="11">
        <f t="shared" si="10"/>
        <v>1422205230</v>
      </c>
    </row>
    <row r="208" spans="1:8" ht="15">
      <c r="A208" s="13" t="s">
        <v>760</v>
      </c>
      <c r="B208" s="1" t="s">
        <v>191</v>
      </c>
      <c r="C208" s="11">
        <v>2292040400</v>
      </c>
      <c r="D208" s="15">
        <v>105.91</v>
      </c>
      <c r="E208" s="11">
        <f t="shared" si="9"/>
        <v>2164139741</v>
      </c>
      <c r="F208" s="11">
        <v>0</v>
      </c>
      <c r="G208" s="11">
        <v>257310</v>
      </c>
      <c r="H208" s="11">
        <f t="shared" si="10"/>
        <v>2164397051</v>
      </c>
    </row>
    <row r="209" spans="1:8" ht="15">
      <c r="A209" s="13" t="s">
        <v>761</v>
      </c>
      <c r="B209" s="1" t="s">
        <v>192</v>
      </c>
      <c r="C209" s="11">
        <v>177595600</v>
      </c>
      <c r="D209" s="15">
        <v>112.65</v>
      </c>
      <c r="E209" s="11">
        <f t="shared" si="9"/>
        <v>157652552</v>
      </c>
      <c r="F209" s="11">
        <v>0</v>
      </c>
      <c r="G209" s="11">
        <v>837702</v>
      </c>
      <c r="H209" s="11">
        <f t="shared" si="10"/>
        <v>158490254</v>
      </c>
    </row>
    <row r="210" spans="1:8" ht="15">
      <c r="A210" s="13"/>
      <c r="B210" s="1"/>
      <c r="C210" s="11"/>
      <c r="D210" s="15"/>
      <c r="E210" s="11"/>
      <c r="F210" s="11"/>
      <c r="G210" s="11"/>
      <c r="H210" s="11"/>
    </row>
    <row r="211" spans="1:8" ht="15.75">
      <c r="A211" s="13"/>
      <c r="B211" s="34" t="s">
        <v>558</v>
      </c>
      <c r="C211" s="35">
        <f>SUM(C194:C210)</f>
        <v>47240658600</v>
      </c>
      <c r="D211" s="23">
        <f>((+C211/E211)*100)</f>
        <v>97.3612071381367</v>
      </c>
      <c r="E211" s="35">
        <f>SUM(E194:E210)</f>
        <v>48521028024</v>
      </c>
      <c r="F211" s="35">
        <f>SUM(F194:F210)</f>
        <v>0</v>
      </c>
      <c r="G211" s="35">
        <f>SUM(G194:G210)</f>
        <v>25419401</v>
      </c>
      <c r="H211" s="35">
        <f>SUM(H194:H210)</f>
        <v>48546447425</v>
      </c>
    </row>
    <row r="212" spans="1:8" ht="15">
      <c r="A212" s="13"/>
      <c r="B212" s="1"/>
      <c r="C212" s="10"/>
      <c r="D212" s="21"/>
      <c r="E212" s="10"/>
      <c r="F212" s="10"/>
      <c r="G212" s="10"/>
      <c r="H212" s="10"/>
    </row>
    <row r="213" spans="1:8" ht="9" customHeight="1">
      <c r="A213" s="24"/>
      <c r="B213" s="25"/>
      <c r="C213" s="36"/>
      <c r="D213" s="26"/>
      <c r="E213" s="36"/>
      <c r="F213" s="36"/>
      <c r="G213" s="36"/>
      <c r="H213" s="36"/>
    </row>
    <row r="214" spans="1:8" ht="15.75">
      <c r="A214" s="13"/>
      <c r="B214" s="27" t="s">
        <v>193</v>
      </c>
      <c r="C214" s="10"/>
      <c r="D214" s="15"/>
      <c r="E214" s="10"/>
      <c r="F214" s="10"/>
      <c r="G214" s="10"/>
      <c r="H214" s="10"/>
    </row>
    <row r="215" spans="1:8" ht="15">
      <c r="A215" s="13" t="s">
        <v>762</v>
      </c>
      <c r="B215" s="37" t="s">
        <v>194</v>
      </c>
      <c r="C215" s="11">
        <v>485613400</v>
      </c>
      <c r="D215" s="15">
        <v>101.5</v>
      </c>
      <c r="E215" s="11">
        <f aca="true" t="shared" si="11" ref="E215:E228">ROUND(((C215/D215)*100),0)</f>
        <v>478436847</v>
      </c>
      <c r="F215" s="11">
        <v>0</v>
      </c>
      <c r="G215" s="11">
        <v>3886029</v>
      </c>
      <c r="H215" s="11">
        <f aca="true" t="shared" si="12" ref="H215:H228">+E215+G215</f>
        <v>482322876</v>
      </c>
    </row>
    <row r="216" spans="1:8" ht="15">
      <c r="A216" s="13" t="s">
        <v>763</v>
      </c>
      <c r="B216" s="37" t="s">
        <v>195</v>
      </c>
      <c r="C216" s="11">
        <v>284191200</v>
      </c>
      <c r="D216" s="15">
        <v>122.47</v>
      </c>
      <c r="E216" s="11">
        <f t="shared" si="11"/>
        <v>232049645</v>
      </c>
      <c r="F216" s="11">
        <v>0</v>
      </c>
      <c r="G216" s="11">
        <v>0</v>
      </c>
      <c r="H216" s="11">
        <f t="shared" si="12"/>
        <v>232049645</v>
      </c>
    </row>
    <row r="217" spans="1:8" ht="15">
      <c r="A217" s="13" t="s">
        <v>764</v>
      </c>
      <c r="B217" s="37" t="s">
        <v>196</v>
      </c>
      <c r="C217" s="11">
        <v>189313300</v>
      </c>
      <c r="D217" s="15">
        <v>97.73</v>
      </c>
      <c r="E217" s="11">
        <f t="shared" si="11"/>
        <v>193710529</v>
      </c>
      <c r="F217" s="11">
        <v>0</v>
      </c>
      <c r="G217" s="11">
        <v>678064</v>
      </c>
      <c r="H217" s="11">
        <f t="shared" si="12"/>
        <v>194388593</v>
      </c>
    </row>
    <row r="218" spans="1:8" ht="15">
      <c r="A218" s="13" t="s">
        <v>765</v>
      </c>
      <c r="B218" s="37" t="s">
        <v>197</v>
      </c>
      <c r="C218" s="11">
        <v>174057000</v>
      </c>
      <c r="D218" s="15">
        <v>116.35</v>
      </c>
      <c r="E218" s="11">
        <f t="shared" si="11"/>
        <v>149597765</v>
      </c>
      <c r="F218" s="11">
        <v>0</v>
      </c>
      <c r="G218" s="11">
        <v>333957</v>
      </c>
      <c r="H218" s="11">
        <f t="shared" si="12"/>
        <v>149931722</v>
      </c>
    </row>
    <row r="219" spans="1:8" ht="15">
      <c r="A219" s="13" t="s">
        <v>766</v>
      </c>
      <c r="B219" s="37" t="s">
        <v>198</v>
      </c>
      <c r="C219" s="11">
        <v>311885000</v>
      </c>
      <c r="D219" s="15">
        <v>107.24</v>
      </c>
      <c r="E219" s="11">
        <f t="shared" si="11"/>
        <v>290828982</v>
      </c>
      <c r="F219" s="11">
        <v>0</v>
      </c>
      <c r="G219" s="11">
        <v>713142</v>
      </c>
      <c r="H219" s="11">
        <f t="shared" si="12"/>
        <v>291542124</v>
      </c>
    </row>
    <row r="220" spans="1:8" ht="15">
      <c r="A220" s="13" t="s">
        <v>767</v>
      </c>
      <c r="B220" s="37" t="s">
        <v>199</v>
      </c>
      <c r="C220" s="11">
        <v>62568100</v>
      </c>
      <c r="D220" s="15">
        <v>80.58</v>
      </c>
      <c r="E220" s="11">
        <f t="shared" si="11"/>
        <v>77647183</v>
      </c>
      <c r="F220" s="11">
        <v>0</v>
      </c>
      <c r="G220" s="11">
        <v>371631</v>
      </c>
      <c r="H220" s="11">
        <f t="shared" si="12"/>
        <v>78018814</v>
      </c>
    </row>
    <row r="221" spans="1:8" ht="15">
      <c r="A221" s="13" t="s">
        <v>768</v>
      </c>
      <c r="B221" s="37" t="s">
        <v>200</v>
      </c>
      <c r="C221" s="11">
        <v>245825400</v>
      </c>
      <c r="D221" s="15">
        <v>75.91</v>
      </c>
      <c r="E221" s="11">
        <f t="shared" si="11"/>
        <v>323837966</v>
      </c>
      <c r="F221" s="11">
        <v>0</v>
      </c>
      <c r="G221" s="11">
        <v>597575</v>
      </c>
      <c r="H221" s="11">
        <f t="shared" si="12"/>
        <v>324435541</v>
      </c>
    </row>
    <row r="222" spans="1:8" ht="15">
      <c r="A222" s="13" t="s">
        <v>769</v>
      </c>
      <c r="B222" s="37" t="s">
        <v>201</v>
      </c>
      <c r="C222" s="11">
        <v>235505500</v>
      </c>
      <c r="D222" s="15">
        <v>107.46</v>
      </c>
      <c r="E222" s="11">
        <f t="shared" si="11"/>
        <v>219156430</v>
      </c>
      <c r="F222" s="11">
        <v>0</v>
      </c>
      <c r="G222" s="11">
        <v>979731</v>
      </c>
      <c r="H222" s="11">
        <f t="shared" si="12"/>
        <v>220136161</v>
      </c>
    </row>
    <row r="223" spans="1:8" ht="15">
      <c r="A223" s="13" t="s">
        <v>770</v>
      </c>
      <c r="B223" s="37" t="s">
        <v>202</v>
      </c>
      <c r="C223" s="11">
        <v>298931400</v>
      </c>
      <c r="D223" s="15">
        <v>101.59</v>
      </c>
      <c r="E223" s="11">
        <f t="shared" si="11"/>
        <v>294252781</v>
      </c>
      <c r="F223" s="11">
        <v>0</v>
      </c>
      <c r="G223" s="11">
        <v>585309</v>
      </c>
      <c r="H223" s="11">
        <f t="shared" si="12"/>
        <v>294838090</v>
      </c>
    </row>
    <row r="224" spans="1:8" ht="15">
      <c r="A224" s="13" t="s">
        <v>771</v>
      </c>
      <c r="B224" s="37" t="s">
        <v>203</v>
      </c>
      <c r="C224" s="11">
        <v>1468024400</v>
      </c>
      <c r="D224" s="15">
        <v>93.04</v>
      </c>
      <c r="E224" s="11">
        <f t="shared" si="11"/>
        <v>1577842218</v>
      </c>
      <c r="F224" s="11">
        <v>0</v>
      </c>
      <c r="G224" s="11">
        <v>4459310</v>
      </c>
      <c r="H224" s="11">
        <f t="shared" si="12"/>
        <v>1582301528</v>
      </c>
    </row>
    <row r="225" spans="1:8" ht="15">
      <c r="A225" s="13" t="s">
        <v>772</v>
      </c>
      <c r="B225" s="37" t="s">
        <v>204</v>
      </c>
      <c r="C225" s="11">
        <v>32853100</v>
      </c>
      <c r="D225" s="15">
        <v>107.87</v>
      </c>
      <c r="E225" s="11">
        <f t="shared" si="11"/>
        <v>30456197</v>
      </c>
      <c r="F225" s="11">
        <v>0</v>
      </c>
      <c r="G225" s="11">
        <v>136368</v>
      </c>
      <c r="H225" s="11">
        <f t="shared" si="12"/>
        <v>30592565</v>
      </c>
    </row>
    <row r="226" spans="1:8" ht="15">
      <c r="A226" s="13" t="s">
        <v>773</v>
      </c>
      <c r="B226" s="37" t="s">
        <v>205</v>
      </c>
      <c r="C226" s="11">
        <v>106522600</v>
      </c>
      <c r="D226" s="15">
        <v>100.44</v>
      </c>
      <c r="E226" s="11">
        <f t="shared" si="11"/>
        <v>106055954</v>
      </c>
      <c r="F226" s="11">
        <v>0</v>
      </c>
      <c r="G226" s="11">
        <v>444192</v>
      </c>
      <c r="H226" s="11">
        <f t="shared" si="12"/>
        <v>106500146</v>
      </c>
    </row>
    <row r="227" spans="1:8" ht="15">
      <c r="A227" s="13" t="s">
        <v>774</v>
      </c>
      <c r="B227" s="37" t="s">
        <v>206</v>
      </c>
      <c r="C227" s="11">
        <v>628773100</v>
      </c>
      <c r="D227" s="15">
        <v>105.04</v>
      </c>
      <c r="E227" s="11">
        <f t="shared" si="11"/>
        <v>598603484</v>
      </c>
      <c r="F227" s="11">
        <v>0</v>
      </c>
      <c r="G227" s="11">
        <v>1555637</v>
      </c>
      <c r="H227" s="11">
        <f t="shared" si="12"/>
        <v>600159121</v>
      </c>
    </row>
    <row r="228" spans="1:8" ht="15">
      <c r="A228" s="13" t="s">
        <v>775</v>
      </c>
      <c r="B228" s="52" t="s">
        <v>207</v>
      </c>
      <c r="C228" s="11">
        <v>3886881400</v>
      </c>
      <c r="D228" s="15">
        <v>95.13</v>
      </c>
      <c r="E228" s="11">
        <f t="shared" si="11"/>
        <v>4085862924</v>
      </c>
      <c r="F228" s="11">
        <v>0</v>
      </c>
      <c r="G228" s="11">
        <v>9575787</v>
      </c>
      <c r="H228" s="11">
        <f t="shared" si="12"/>
        <v>4095438711</v>
      </c>
    </row>
    <row r="229" spans="1:8" ht="15">
      <c r="A229" s="13"/>
      <c r="B229" s="1"/>
      <c r="C229" s="11"/>
      <c r="D229" s="21"/>
      <c r="E229" s="11"/>
      <c r="F229" s="11"/>
      <c r="G229" s="11"/>
      <c r="H229" s="11"/>
    </row>
    <row r="230" spans="1:8" ht="15.75">
      <c r="A230" s="13"/>
      <c r="B230" s="34" t="s">
        <v>559</v>
      </c>
      <c r="C230" s="35">
        <f>SUM(C215:C229)</f>
        <v>8410944900</v>
      </c>
      <c r="D230" s="23">
        <f>((+C230/E230)*100)</f>
        <v>97.14270822943722</v>
      </c>
      <c r="E230" s="35">
        <f>SUM(E215:E229)</f>
        <v>8658338905</v>
      </c>
      <c r="F230" s="35">
        <f>SUM(F215:F229)</f>
        <v>0</v>
      </c>
      <c r="G230" s="35">
        <f>SUM(G215:G229)</f>
        <v>24316732</v>
      </c>
      <c r="H230" s="35">
        <f>SUM(H215:H229)</f>
        <v>8682655637</v>
      </c>
    </row>
    <row r="231" spans="1:8" ht="15">
      <c r="A231" s="13"/>
      <c r="B231" s="1"/>
      <c r="C231" s="10"/>
      <c r="D231" s="21"/>
      <c r="E231" s="10"/>
      <c r="F231" s="10"/>
      <c r="G231" s="10"/>
      <c r="H231" s="10"/>
    </row>
    <row r="232" spans="1:8" ht="9" customHeight="1">
      <c r="A232" s="24"/>
      <c r="B232" s="25"/>
      <c r="C232" s="36"/>
      <c r="D232" s="26"/>
      <c r="E232" s="36"/>
      <c r="F232" s="36"/>
      <c r="G232" s="36"/>
      <c r="H232" s="36"/>
    </row>
    <row r="233" spans="1:8" ht="15.75">
      <c r="A233" s="13"/>
      <c r="B233" s="27" t="s">
        <v>208</v>
      </c>
      <c r="C233" s="10"/>
      <c r="D233" s="15"/>
      <c r="E233" s="10"/>
      <c r="F233" s="10"/>
      <c r="G233" s="10"/>
      <c r="H233" s="10"/>
    </row>
    <row r="234" spans="1:8" ht="15">
      <c r="A234" s="13" t="s">
        <v>776</v>
      </c>
      <c r="B234" s="1" t="s">
        <v>209</v>
      </c>
      <c r="C234" s="11">
        <v>2679048230</v>
      </c>
      <c r="D234" s="15">
        <v>99.28</v>
      </c>
      <c r="E234" s="11">
        <f aca="true" t="shared" si="13" ref="E234:E255">ROUND(((C234/D234)*100),0)</f>
        <v>2698477266</v>
      </c>
      <c r="F234" s="11">
        <v>0</v>
      </c>
      <c r="G234" s="11">
        <v>5912200</v>
      </c>
      <c r="H234" s="11">
        <f aca="true" t="shared" si="14" ref="H234:H255">+E234+G234</f>
        <v>2704389466</v>
      </c>
    </row>
    <row r="235" spans="1:8" ht="15">
      <c r="A235" s="13" t="s">
        <v>777</v>
      </c>
      <c r="B235" s="1" t="s">
        <v>210</v>
      </c>
      <c r="C235" s="11">
        <v>4024553100</v>
      </c>
      <c r="D235" s="15">
        <v>92.8</v>
      </c>
      <c r="E235" s="11">
        <f t="shared" si="13"/>
        <v>4336802909</v>
      </c>
      <c r="F235" s="11">
        <v>0</v>
      </c>
      <c r="G235" s="11">
        <v>6989100</v>
      </c>
      <c r="H235" s="11">
        <f t="shared" si="14"/>
        <v>4343792009</v>
      </c>
    </row>
    <row r="236" spans="1:8" ht="15">
      <c r="A236" s="13" t="s">
        <v>778</v>
      </c>
      <c r="B236" s="1" t="s">
        <v>211</v>
      </c>
      <c r="C236" s="11">
        <v>992187900</v>
      </c>
      <c r="D236" s="15">
        <v>91.91</v>
      </c>
      <c r="E236" s="11">
        <f t="shared" si="13"/>
        <v>1079521162</v>
      </c>
      <c r="F236" s="11">
        <v>0</v>
      </c>
      <c r="G236" s="11">
        <v>3177900</v>
      </c>
      <c r="H236" s="11">
        <f t="shared" si="14"/>
        <v>1082699062</v>
      </c>
    </row>
    <row r="237" spans="1:8" ht="15">
      <c r="A237" s="13" t="s">
        <v>779</v>
      </c>
      <c r="B237" s="1" t="s">
        <v>212</v>
      </c>
      <c r="C237" s="11">
        <v>2215245600</v>
      </c>
      <c r="D237" s="15">
        <v>96.84</v>
      </c>
      <c r="E237" s="11">
        <f t="shared" si="13"/>
        <v>2287531599</v>
      </c>
      <c r="F237" s="11">
        <v>0</v>
      </c>
      <c r="G237" s="11">
        <v>1476000</v>
      </c>
      <c r="H237" s="11">
        <f t="shared" si="14"/>
        <v>2289007599</v>
      </c>
    </row>
    <row r="238" spans="1:8" ht="15">
      <c r="A238" s="13" t="s">
        <v>780</v>
      </c>
      <c r="B238" s="1" t="s">
        <v>213</v>
      </c>
      <c r="C238" s="11">
        <v>2474752600</v>
      </c>
      <c r="D238" s="15">
        <v>91.56</v>
      </c>
      <c r="E238" s="11">
        <f t="shared" si="13"/>
        <v>2702875273</v>
      </c>
      <c r="F238" s="11">
        <v>0</v>
      </c>
      <c r="G238" s="11">
        <v>6519347</v>
      </c>
      <c r="H238" s="11">
        <f t="shared" si="14"/>
        <v>2709394620</v>
      </c>
    </row>
    <row r="239" spans="1:8" ht="15">
      <c r="A239" s="13" t="s">
        <v>781</v>
      </c>
      <c r="B239" s="1" t="s">
        <v>214</v>
      </c>
      <c r="C239" s="11">
        <v>751756800</v>
      </c>
      <c r="D239" s="15">
        <v>98.94</v>
      </c>
      <c r="E239" s="11">
        <f t="shared" si="13"/>
        <v>759810794</v>
      </c>
      <c r="F239" s="11">
        <v>0</v>
      </c>
      <c r="G239" s="11">
        <v>202000</v>
      </c>
      <c r="H239" s="11">
        <f t="shared" si="14"/>
        <v>760012794</v>
      </c>
    </row>
    <row r="240" spans="1:8" ht="15">
      <c r="A240" s="13" t="s">
        <v>782</v>
      </c>
      <c r="B240" s="1" t="s">
        <v>198</v>
      </c>
      <c r="C240" s="11">
        <v>2582431280</v>
      </c>
      <c r="D240" s="15">
        <v>89.17</v>
      </c>
      <c r="E240" s="11">
        <f t="shared" si="13"/>
        <v>2896076349</v>
      </c>
      <c r="F240" s="11">
        <v>0</v>
      </c>
      <c r="G240" s="11">
        <v>6669400</v>
      </c>
      <c r="H240" s="11">
        <f t="shared" si="14"/>
        <v>2902745749</v>
      </c>
    </row>
    <row r="241" spans="1:8" ht="15">
      <c r="A241" s="13" t="s">
        <v>783</v>
      </c>
      <c r="B241" s="1" t="s">
        <v>215</v>
      </c>
      <c r="C241" s="11">
        <v>1380019100</v>
      </c>
      <c r="D241" s="15">
        <v>84.05</v>
      </c>
      <c r="E241" s="11">
        <f t="shared" si="13"/>
        <v>1641902558</v>
      </c>
      <c r="F241" s="11">
        <v>0</v>
      </c>
      <c r="G241" s="11">
        <v>490800</v>
      </c>
      <c r="H241" s="11">
        <f t="shared" si="14"/>
        <v>1642393358</v>
      </c>
    </row>
    <row r="242" spans="1:8" ht="15">
      <c r="A242" s="13" t="s">
        <v>784</v>
      </c>
      <c r="B242" s="1" t="s">
        <v>840</v>
      </c>
      <c r="C242" s="11">
        <v>1816166550</v>
      </c>
      <c r="D242" s="15">
        <v>88.9</v>
      </c>
      <c r="E242" s="11">
        <f t="shared" si="13"/>
        <v>2042932002</v>
      </c>
      <c r="F242" s="11">
        <v>0</v>
      </c>
      <c r="G242" s="11">
        <v>6597019</v>
      </c>
      <c r="H242" s="11">
        <f t="shared" si="14"/>
        <v>2049529021</v>
      </c>
    </row>
    <row r="243" spans="1:8" ht="15">
      <c r="A243" s="13" t="s">
        <v>785</v>
      </c>
      <c r="B243" s="1" t="s">
        <v>216</v>
      </c>
      <c r="C243" s="11">
        <v>7196446195</v>
      </c>
      <c r="D243" s="15">
        <v>92.77</v>
      </c>
      <c r="E243" s="11">
        <f t="shared" si="13"/>
        <v>7757298906</v>
      </c>
      <c r="F243" s="11">
        <v>0</v>
      </c>
      <c r="G243" s="11">
        <v>9738270</v>
      </c>
      <c r="H243" s="11">
        <f t="shared" si="14"/>
        <v>7767037176</v>
      </c>
    </row>
    <row r="244" spans="1:8" ht="15">
      <c r="A244" s="13" t="s">
        <v>786</v>
      </c>
      <c r="B244" s="1" t="s">
        <v>217</v>
      </c>
      <c r="C244" s="11">
        <v>3054703900</v>
      </c>
      <c r="D244" s="15">
        <v>81.28</v>
      </c>
      <c r="E244" s="11">
        <f t="shared" si="13"/>
        <v>3758247908</v>
      </c>
      <c r="F244" s="11">
        <v>0</v>
      </c>
      <c r="G244" s="11">
        <v>2278820</v>
      </c>
      <c r="H244" s="11">
        <f t="shared" si="14"/>
        <v>3760526728</v>
      </c>
    </row>
    <row r="245" spans="1:8" ht="15">
      <c r="A245" s="13" t="s">
        <v>787</v>
      </c>
      <c r="B245" s="1" t="s">
        <v>218</v>
      </c>
      <c r="C245" s="11">
        <v>8176105000</v>
      </c>
      <c r="D245" s="15">
        <v>84.13</v>
      </c>
      <c r="E245" s="11">
        <f t="shared" si="13"/>
        <v>9718417925</v>
      </c>
      <c r="F245" s="11">
        <v>0</v>
      </c>
      <c r="G245" s="11">
        <v>6246215</v>
      </c>
      <c r="H245" s="11">
        <f t="shared" si="14"/>
        <v>9724664140</v>
      </c>
    </row>
    <row r="246" spans="1:8" ht="15">
      <c r="A246" s="13" t="s">
        <v>788</v>
      </c>
      <c r="B246" s="1" t="s">
        <v>219</v>
      </c>
      <c r="C246" s="11">
        <v>5710374200</v>
      </c>
      <c r="D246" s="15">
        <v>80.75</v>
      </c>
      <c r="E246" s="11">
        <f t="shared" si="13"/>
        <v>7071670836</v>
      </c>
      <c r="F246" s="11">
        <v>0</v>
      </c>
      <c r="G246" s="11">
        <v>8386600</v>
      </c>
      <c r="H246" s="11">
        <f t="shared" si="14"/>
        <v>7080057436</v>
      </c>
    </row>
    <row r="247" spans="1:8" ht="15">
      <c r="A247" s="13" t="s">
        <v>789</v>
      </c>
      <c r="B247" s="1" t="s">
        <v>220</v>
      </c>
      <c r="C247" s="11">
        <v>12154040100</v>
      </c>
      <c r="D247" s="15">
        <v>88.86</v>
      </c>
      <c r="E247" s="11">
        <f t="shared" si="13"/>
        <v>13677740378</v>
      </c>
      <c r="F247" s="11">
        <v>0</v>
      </c>
      <c r="G247" s="11">
        <v>82061076</v>
      </c>
      <c r="H247" s="11">
        <f t="shared" si="14"/>
        <v>13759801454</v>
      </c>
    </row>
    <row r="248" spans="1:8" ht="15">
      <c r="A248" s="13" t="s">
        <v>790</v>
      </c>
      <c r="B248" s="1" t="s">
        <v>221</v>
      </c>
      <c r="C248" s="11">
        <v>1591229400</v>
      </c>
      <c r="D248" s="15">
        <v>90.85</v>
      </c>
      <c r="E248" s="11">
        <f t="shared" si="13"/>
        <v>1751490809</v>
      </c>
      <c r="F248" s="11">
        <v>0</v>
      </c>
      <c r="G248" s="11">
        <v>472000</v>
      </c>
      <c r="H248" s="11">
        <f t="shared" si="14"/>
        <v>1751962809</v>
      </c>
    </row>
    <row r="249" spans="1:8" ht="15">
      <c r="A249" s="13" t="s">
        <v>791</v>
      </c>
      <c r="B249" s="1" t="s">
        <v>222</v>
      </c>
      <c r="C249" s="11">
        <v>3248743500</v>
      </c>
      <c r="D249" s="15">
        <v>89.02</v>
      </c>
      <c r="E249" s="11">
        <f t="shared" si="13"/>
        <v>3649453494</v>
      </c>
      <c r="F249" s="11">
        <v>0</v>
      </c>
      <c r="G249" s="11">
        <v>9100</v>
      </c>
      <c r="H249" s="11">
        <f t="shared" si="14"/>
        <v>3649462594</v>
      </c>
    </row>
    <row r="250" spans="1:8" ht="15">
      <c r="A250" s="13" t="s">
        <v>792</v>
      </c>
      <c r="B250" s="1" t="s">
        <v>223</v>
      </c>
      <c r="C250" s="11">
        <v>1282651600</v>
      </c>
      <c r="D250" s="15">
        <v>87.91</v>
      </c>
      <c r="E250" s="11">
        <f t="shared" si="13"/>
        <v>1459050847</v>
      </c>
      <c r="F250" s="11">
        <v>0</v>
      </c>
      <c r="G250" s="11">
        <v>2162247</v>
      </c>
      <c r="H250" s="11">
        <f t="shared" si="14"/>
        <v>1461213094</v>
      </c>
    </row>
    <row r="251" spans="1:8" ht="15">
      <c r="A251" s="13" t="s">
        <v>793</v>
      </c>
      <c r="B251" s="1" t="s">
        <v>224</v>
      </c>
      <c r="C251" s="11">
        <v>1699043900</v>
      </c>
      <c r="D251" s="15">
        <v>92.98</v>
      </c>
      <c r="E251" s="11">
        <f t="shared" si="13"/>
        <v>1827321897</v>
      </c>
      <c r="F251" s="11">
        <v>0</v>
      </c>
      <c r="G251" s="11">
        <v>1559200</v>
      </c>
      <c r="H251" s="11">
        <f t="shared" si="14"/>
        <v>1828881097</v>
      </c>
    </row>
    <row r="252" spans="1:8" ht="15">
      <c r="A252" s="13" t="s">
        <v>794</v>
      </c>
      <c r="B252" s="1" t="s">
        <v>225</v>
      </c>
      <c r="C252" s="11">
        <v>2230763200</v>
      </c>
      <c r="D252" s="15">
        <v>82.61</v>
      </c>
      <c r="E252" s="11">
        <f t="shared" si="13"/>
        <v>2700354921</v>
      </c>
      <c r="F252" s="11">
        <v>0</v>
      </c>
      <c r="G252" s="11">
        <v>4168303</v>
      </c>
      <c r="H252" s="11">
        <f t="shared" si="14"/>
        <v>2704523224</v>
      </c>
    </row>
    <row r="253" spans="1:8" ht="15">
      <c r="A253" s="13" t="s">
        <v>795</v>
      </c>
      <c r="B253" s="1" t="s">
        <v>226</v>
      </c>
      <c r="C253" s="11">
        <v>2016385900</v>
      </c>
      <c r="D253" s="15">
        <v>85.01</v>
      </c>
      <c r="E253" s="11">
        <f t="shared" si="13"/>
        <v>2371939654</v>
      </c>
      <c r="F253" s="11">
        <v>0</v>
      </c>
      <c r="G253" s="11">
        <v>1366500</v>
      </c>
      <c r="H253" s="11">
        <f t="shared" si="14"/>
        <v>2373306154</v>
      </c>
    </row>
    <row r="254" spans="1:8" ht="15">
      <c r="A254" s="13" t="s">
        <v>796</v>
      </c>
      <c r="B254" s="1" t="s">
        <v>227</v>
      </c>
      <c r="C254" s="11">
        <v>2242567100</v>
      </c>
      <c r="D254" s="15">
        <v>93.8</v>
      </c>
      <c r="E254" s="11">
        <f t="shared" si="13"/>
        <v>2390796482</v>
      </c>
      <c r="F254" s="11">
        <v>0</v>
      </c>
      <c r="G254" s="11">
        <v>1425500</v>
      </c>
      <c r="H254" s="11">
        <f t="shared" si="14"/>
        <v>2392221982</v>
      </c>
    </row>
    <row r="255" spans="1:8" ht="15">
      <c r="A255" s="13" t="s">
        <v>797</v>
      </c>
      <c r="B255" s="1" t="s">
        <v>228</v>
      </c>
      <c r="C255" s="11">
        <v>5590444300</v>
      </c>
      <c r="D255" s="15">
        <v>92.5</v>
      </c>
      <c r="E255" s="11">
        <f t="shared" si="13"/>
        <v>6043723568</v>
      </c>
      <c r="F255" s="11">
        <v>0</v>
      </c>
      <c r="G255" s="11">
        <v>9244225</v>
      </c>
      <c r="H255" s="11">
        <f t="shared" si="14"/>
        <v>6052967793</v>
      </c>
    </row>
    <row r="256" spans="1:8" ht="15">
      <c r="A256" s="13"/>
      <c r="B256" s="1"/>
      <c r="C256" s="11"/>
      <c r="D256" s="21"/>
      <c r="E256" s="11"/>
      <c r="F256" s="11"/>
      <c r="G256" s="11"/>
      <c r="H256" s="11"/>
    </row>
    <row r="257" spans="1:8" ht="15.75">
      <c r="A257" s="13"/>
      <c r="B257" s="34" t="s">
        <v>560</v>
      </c>
      <c r="C257" s="35">
        <f>SUM(C234:C256)</f>
        <v>75109659455</v>
      </c>
      <c r="D257" s="23">
        <f>((+C257/E257)*100)</f>
        <v>88.75751404232393</v>
      </c>
      <c r="E257" s="35">
        <f>SUM(E234:E256)</f>
        <v>84623437537</v>
      </c>
      <c r="F257" s="35">
        <f>SUM(F234:F256)</f>
        <v>0</v>
      </c>
      <c r="G257" s="35">
        <f>SUM(G234:G256)</f>
        <v>167151822</v>
      </c>
      <c r="H257" s="35">
        <f>SUM(H234:H256)</f>
        <v>84790589359</v>
      </c>
    </row>
    <row r="258" spans="1:8" ht="15">
      <c r="A258" s="13"/>
      <c r="B258" s="1"/>
      <c r="C258" s="11"/>
      <c r="D258" s="21"/>
      <c r="E258" s="11"/>
      <c r="F258" s="11"/>
      <c r="G258" s="11"/>
      <c r="H258" s="11"/>
    </row>
    <row r="259" spans="1:8" ht="9" customHeight="1">
      <c r="A259" s="24"/>
      <c r="B259" s="25"/>
      <c r="C259" s="26"/>
      <c r="D259" s="26"/>
      <c r="E259" s="26"/>
      <c r="F259" s="26"/>
      <c r="G259" s="26"/>
      <c r="H259" s="26"/>
    </row>
    <row r="260" spans="1:8" ht="15.75">
      <c r="A260" s="13"/>
      <c r="B260" s="27" t="s">
        <v>229</v>
      </c>
      <c r="C260" s="10"/>
      <c r="D260" s="15"/>
      <c r="E260" s="10"/>
      <c r="F260" s="10"/>
      <c r="G260" s="10"/>
      <c r="H260" s="10"/>
    </row>
    <row r="261" spans="1:8" ht="15">
      <c r="A261" s="13" t="s">
        <v>798</v>
      </c>
      <c r="B261" s="1" t="s">
        <v>230</v>
      </c>
      <c r="C261" s="11">
        <v>461671300</v>
      </c>
      <c r="D261" s="15">
        <v>100.17</v>
      </c>
      <c r="E261" s="11">
        <f aca="true" t="shared" si="15" ref="E261:E283">ROUND(((C261/D261)*100),0)</f>
        <v>460887791</v>
      </c>
      <c r="F261" s="11">
        <v>0</v>
      </c>
      <c r="G261" s="11">
        <v>1167265</v>
      </c>
      <c r="H261" s="11">
        <f aca="true" t="shared" si="16" ref="H261:H284">+E261+G261</f>
        <v>462055056</v>
      </c>
    </row>
    <row r="262" spans="1:8" ht="15">
      <c r="A262" s="13" t="s">
        <v>799</v>
      </c>
      <c r="B262" s="1" t="s">
        <v>231</v>
      </c>
      <c r="C262" s="11">
        <v>2791165100</v>
      </c>
      <c r="D262" s="15">
        <v>100.31</v>
      </c>
      <c r="E262" s="11">
        <f t="shared" si="15"/>
        <v>2782539228</v>
      </c>
      <c r="F262" s="11">
        <v>0</v>
      </c>
      <c r="G262" s="11">
        <v>6084393</v>
      </c>
      <c r="H262" s="11">
        <f t="shared" si="16"/>
        <v>2788623621</v>
      </c>
    </row>
    <row r="263" spans="1:8" ht="15">
      <c r="A263" s="13" t="s">
        <v>800</v>
      </c>
      <c r="B263" s="1" t="s">
        <v>232</v>
      </c>
      <c r="C263" s="11">
        <v>1060518500</v>
      </c>
      <c r="D263" s="15">
        <v>93.42</v>
      </c>
      <c r="E263" s="11">
        <f t="shared" si="15"/>
        <v>1135215693</v>
      </c>
      <c r="F263" s="11">
        <v>0</v>
      </c>
      <c r="G263" s="11">
        <v>0</v>
      </c>
      <c r="H263" s="11">
        <f t="shared" si="16"/>
        <v>1135215693</v>
      </c>
    </row>
    <row r="264" spans="1:8" ht="15">
      <c r="A264" s="13" t="s">
        <v>801</v>
      </c>
      <c r="B264" s="1" t="s">
        <v>233</v>
      </c>
      <c r="C264" s="11">
        <v>353871400</v>
      </c>
      <c r="D264" s="15">
        <v>95.83</v>
      </c>
      <c r="E264" s="11">
        <f t="shared" si="15"/>
        <v>369269957</v>
      </c>
      <c r="F264" s="11">
        <v>0</v>
      </c>
      <c r="G264" s="11">
        <v>1088181</v>
      </c>
      <c r="H264" s="11">
        <f t="shared" si="16"/>
        <v>370358138</v>
      </c>
    </row>
    <row r="265" spans="1:8" ht="15">
      <c r="A265" s="13" t="s">
        <v>802</v>
      </c>
      <c r="B265" s="1" t="s">
        <v>234</v>
      </c>
      <c r="C265" s="11">
        <v>1229555300</v>
      </c>
      <c r="D265" s="15">
        <v>94.86</v>
      </c>
      <c r="E265" s="11">
        <f t="shared" si="15"/>
        <v>1296178895</v>
      </c>
      <c r="F265" s="11">
        <v>0</v>
      </c>
      <c r="G265" s="11">
        <v>2907975</v>
      </c>
      <c r="H265" s="11">
        <f t="shared" si="16"/>
        <v>1299086870</v>
      </c>
    </row>
    <row r="266" spans="1:8" ht="15">
      <c r="A266" s="13" t="s">
        <v>803</v>
      </c>
      <c r="B266" s="1" t="s">
        <v>235</v>
      </c>
      <c r="C266" s="11">
        <v>1199998100</v>
      </c>
      <c r="D266" s="15">
        <v>103.16</v>
      </c>
      <c r="E266" s="11">
        <f t="shared" si="15"/>
        <v>1163239725</v>
      </c>
      <c r="F266" s="11">
        <v>0</v>
      </c>
      <c r="G266" s="11">
        <v>5302493</v>
      </c>
      <c r="H266" s="11">
        <f t="shared" si="16"/>
        <v>1168542218</v>
      </c>
    </row>
    <row r="267" spans="1:8" ht="15">
      <c r="A267" s="13" t="s">
        <v>804</v>
      </c>
      <c r="B267" s="1" t="s">
        <v>199</v>
      </c>
      <c r="C267" s="11">
        <v>698934934</v>
      </c>
      <c r="D267" s="15">
        <v>97.12</v>
      </c>
      <c r="E267" s="11">
        <f t="shared" si="15"/>
        <v>719661176</v>
      </c>
      <c r="F267" s="11">
        <v>0</v>
      </c>
      <c r="G267" s="11">
        <v>63999734</v>
      </c>
      <c r="H267" s="11">
        <f t="shared" si="16"/>
        <v>783660910</v>
      </c>
    </row>
    <row r="268" spans="1:8" ht="15">
      <c r="A268" s="13" t="s">
        <v>805</v>
      </c>
      <c r="B268" s="1" t="s">
        <v>236</v>
      </c>
      <c r="C268" s="11">
        <v>1403109700</v>
      </c>
      <c r="D268" s="15">
        <v>93.61</v>
      </c>
      <c r="E268" s="11">
        <f t="shared" si="15"/>
        <v>1498888687</v>
      </c>
      <c r="F268" s="11">
        <v>0</v>
      </c>
      <c r="G268" s="11">
        <v>2882389</v>
      </c>
      <c r="H268" s="11">
        <f t="shared" si="16"/>
        <v>1501771076</v>
      </c>
    </row>
    <row r="269" spans="1:8" ht="15">
      <c r="A269" s="13" t="s">
        <v>806</v>
      </c>
      <c r="B269" s="1" t="s">
        <v>237</v>
      </c>
      <c r="C269" s="11">
        <v>1052335560</v>
      </c>
      <c r="D269" s="15">
        <v>88.5</v>
      </c>
      <c r="E269" s="11">
        <f t="shared" si="15"/>
        <v>1189079729</v>
      </c>
      <c r="F269" s="11">
        <v>0</v>
      </c>
      <c r="G269" s="11">
        <v>0</v>
      </c>
      <c r="H269" s="11">
        <f t="shared" si="16"/>
        <v>1189079729</v>
      </c>
    </row>
    <row r="270" spans="1:8" ht="15">
      <c r="A270" s="13" t="s">
        <v>807</v>
      </c>
      <c r="B270" s="1" t="s">
        <v>238</v>
      </c>
      <c r="C270" s="11">
        <v>1321869000</v>
      </c>
      <c r="D270" s="15">
        <v>95.62</v>
      </c>
      <c r="E270" s="11">
        <f t="shared" si="15"/>
        <v>1382418950</v>
      </c>
      <c r="F270" s="11">
        <v>0</v>
      </c>
      <c r="G270" s="11">
        <v>2504124</v>
      </c>
      <c r="H270" s="11">
        <f t="shared" si="16"/>
        <v>1384923074</v>
      </c>
    </row>
    <row r="271" spans="1:8" ht="15">
      <c r="A271" s="13" t="s">
        <v>808</v>
      </c>
      <c r="B271" s="1" t="s">
        <v>239</v>
      </c>
      <c r="C271" s="11">
        <v>2651540600</v>
      </c>
      <c r="D271" s="15">
        <v>101.09</v>
      </c>
      <c r="E271" s="11">
        <f t="shared" si="15"/>
        <v>2622950440</v>
      </c>
      <c r="F271" s="11">
        <v>0</v>
      </c>
      <c r="G271" s="11">
        <v>7723031</v>
      </c>
      <c r="H271" s="11">
        <f t="shared" si="16"/>
        <v>2630673471</v>
      </c>
    </row>
    <row r="272" spans="1:8" ht="15">
      <c r="A272" s="13" t="s">
        <v>809</v>
      </c>
      <c r="B272" s="1" t="s">
        <v>240</v>
      </c>
      <c r="C272" s="11">
        <v>158492600</v>
      </c>
      <c r="D272" s="15">
        <v>101.79</v>
      </c>
      <c r="E272" s="11">
        <f t="shared" si="15"/>
        <v>155705472</v>
      </c>
      <c r="F272" s="11">
        <v>0</v>
      </c>
      <c r="G272" s="11">
        <v>361232</v>
      </c>
      <c r="H272" s="11">
        <f t="shared" si="16"/>
        <v>156066704</v>
      </c>
    </row>
    <row r="273" spans="1:8" ht="15">
      <c r="A273" s="13" t="s">
        <v>810</v>
      </c>
      <c r="B273" s="1" t="s">
        <v>241</v>
      </c>
      <c r="C273" s="11">
        <v>123075600</v>
      </c>
      <c r="D273" s="15">
        <v>107.11</v>
      </c>
      <c r="E273" s="11">
        <f t="shared" si="15"/>
        <v>114905798</v>
      </c>
      <c r="F273" s="11">
        <v>0</v>
      </c>
      <c r="G273" s="11">
        <v>200035</v>
      </c>
      <c r="H273" s="11">
        <f t="shared" si="16"/>
        <v>115105833</v>
      </c>
    </row>
    <row r="274" spans="1:8" ht="15">
      <c r="A274" s="13" t="s">
        <v>811</v>
      </c>
      <c r="B274" s="1" t="s">
        <v>242</v>
      </c>
      <c r="C274" s="11">
        <v>359858400</v>
      </c>
      <c r="D274" s="15">
        <v>96.6</v>
      </c>
      <c r="E274" s="11">
        <f t="shared" si="15"/>
        <v>372524224</v>
      </c>
      <c r="F274" s="11">
        <v>0</v>
      </c>
      <c r="G274" s="11">
        <v>1438112</v>
      </c>
      <c r="H274" s="11">
        <f t="shared" si="16"/>
        <v>373962336</v>
      </c>
    </row>
    <row r="275" spans="1:8" ht="15">
      <c r="A275" s="13" t="s">
        <v>812</v>
      </c>
      <c r="B275" s="1" t="s">
        <v>243</v>
      </c>
      <c r="C275" s="11">
        <v>568757700</v>
      </c>
      <c r="D275" s="15">
        <v>94.89</v>
      </c>
      <c r="E275" s="11">
        <f t="shared" si="15"/>
        <v>599386342</v>
      </c>
      <c r="F275" s="11">
        <v>0</v>
      </c>
      <c r="G275" s="11">
        <v>562862</v>
      </c>
      <c r="H275" s="11">
        <f t="shared" si="16"/>
        <v>599949204</v>
      </c>
    </row>
    <row r="276" spans="1:8" ht="15">
      <c r="A276" s="13" t="s">
        <v>813</v>
      </c>
      <c r="B276" s="1" t="s">
        <v>244</v>
      </c>
      <c r="C276" s="11">
        <v>377817900</v>
      </c>
      <c r="D276" s="15">
        <v>96.03</v>
      </c>
      <c r="E276" s="11">
        <f t="shared" si="15"/>
        <v>393437363</v>
      </c>
      <c r="F276" s="11">
        <v>0</v>
      </c>
      <c r="G276" s="11">
        <v>506452</v>
      </c>
      <c r="H276" s="11">
        <f t="shared" si="16"/>
        <v>393943815</v>
      </c>
    </row>
    <row r="277" spans="1:8" ht="15">
      <c r="A277" s="13" t="s">
        <v>814</v>
      </c>
      <c r="B277" s="1" t="s">
        <v>245</v>
      </c>
      <c r="C277" s="11">
        <v>172468500</v>
      </c>
      <c r="D277" s="15">
        <v>98.84</v>
      </c>
      <c r="E277" s="11">
        <f t="shared" si="15"/>
        <v>174492614</v>
      </c>
      <c r="F277" s="11">
        <v>0</v>
      </c>
      <c r="G277" s="11">
        <v>0</v>
      </c>
      <c r="H277" s="11">
        <f t="shared" si="16"/>
        <v>174492614</v>
      </c>
    </row>
    <row r="278" spans="1:8" ht="15">
      <c r="A278" s="13" t="s">
        <v>815</v>
      </c>
      <c r="B278" s="1" t="s">
        <v>96</v>
      </c>
      <c r="C278" s="11">
        <v>4232321200</v>
      </c>
      <c r="D278" s="15">
        <v>93.65</v>
      </c>
      <c r="E278" s="11">
        <f t="shared" si="15"/>
        <v>4519296530</v>
      </c>
      <c r="F278" s="11">
        <v>0</v>
      </c>
      <c r="G278" s="11">
        <v>5208364</v>
      </c>
      <c r="H278" s="11">
        <f t="shared" si="16"/>
        <v>4524504894</v>
      </c>
    </row>
    <row r="279" spans="1:8" ht="15">
      <c r="A279" s="13" t="s">
        <v>816</v>
      </c>
      <c r="B279" s="1" t="s">
        <v>246</v>
      </c>
      <c r="C279" s="11">
        <v>224428800</v>
      </c>
      <c r="D279" s="15">
        <v>100.28</v>
      </c>
      <c r="E279" s="11">
        <f t="shared" si="15"/>
        <v>223802154</v>
      </c>
      <c r="F279" s="11">
        <v>0</v>
      </c>
      <c r="G279" s="11">
        <v>0</v>
      </c>
      <c r="H279" s="11">
        <f t="shared" si="16"/>
        <v>223802154</v>
      </c>
    </row>
    <row r="280" spans="1:8" ht="15">
      <c r="A280" s="13" t="s">
        <v>817</v>
      </c>
      <c r="B280" s="1" t="s">
        <v>247</v>
      </c>
      <c r="C280" s="11">
        <v>2243356000</v>
      </c>
      <c r="D280" s="15">
        <v>99.33</v>
      </c>
      <c r="E280" s="11">
        <f t="shared" si="15"/>
        <v>2258487869</v>
      </c>
      <c r="F280" s="11">
        <v>0</v>
      </c>
      <c r="G280" s="11">
        <v>4957928</v>
      </c>
      <c r="H280" s="11">
        <f t="shared" si="16"/>
        <v>2263445797</v>
      </c>
    </row>
    <row r="281" spans="1:8" ht="15">
      <c r="A281" s="13" t="s">
        <v>818</v>
      </c>
      <c r="B281" s="1" t="s">
        <v>248</v>
      </c>
      <c r="C281" s="11">
        <v>236625900</v>
      </c>
      <c r="D281" s="15">
        <v>95.21</v>
      </c>
      <c r="E281" s="11">
        <f t="shared" si="15"/>
        <v>248530512</v>
      </c>
      <c r="F281" s="11">
        <v>0</v>
      </c>
      <c r="G281" s="11">
        <v>214936</v>
      </c>
      <c r="H281" s="11">
        <f t="shared" si="16"/>
        <v>248745448</v>
      </c>
    </row>
    <row r="282" spans="1:8" ht="15">
      <c r="A282" s="13" t="s">
        <v>819</v>
      </c>
      <c r="B282" s="1" t="s">
        <v>249</v>
      </c>
      <c r="C282" s="11">
        <v>581559270</v>
      </c>
      <c r="D282" s="15">
        <v>99.22</v>
      </c>
      <c r="E282" s="11">
        <f t="shared" si="15"/>
        <v>586131093</v>
      </c>
      <c r="F282" s="11">
        <v>0</v>
      </c>
      <c r="G282" s="11">
        <v>5086471</v>
      </c>
      <c r="H282" s="11">
        <f t="shared" si="16"/>
        <v>591217564</v>
      </c>
    </row>
    <row r="283" spans="1:8" ht="15">
      <c r="A283" s="13" t="s">
        <v>820</v>
      </c>
      <c r="B283" s="1" t="s">
        <v>250</v>
      </c>
      <c r="C283" s="11">
        <v>253066100</v>
      </c>
      <c r="D283" s="15">
        <v>96.4</v>
      </c>
      <c r="E283" s="11">
        <f t="shared" si="15"/>
        <v>262516701</v>
      </c>
      <c r="F283" s="11">
        <v>0</v>
      </c>
      <c r="G283" s="11">
        <v>661277</v>
      </c>
      <c r="H283" s="11">
        <f t="shared" si="16"/>
        <v>263177978</v>
      </c>
    </row>
    <row r="284" spans="1:8" ht="15">
      <c r="A284" s="13" t="s">
        <v>821</v>
      </c>
      <c r="B284" s="1" t="s">
        <v>251</v>
      </c>
      <c r="C284" s="11">
        <v>1121104600</v>
      </c>
      <c r="D284" s="15">
        <v>91.9</v>
      </c>
      <c r="E284" s="11">
        <f>ROUND(((C284/D284)*100),0)</f>
        <v>1219917954</v>
      </c>
      <c r="F284" s="11">
        <v>0</v>
      </c>
      <c r="G284" s="11">
        <v>1810647</v>
      </c>
      <c r="H284" s="11">
        <f t="shared" si="16"/>
        <v>1221728601</v>
      </c>
    </row>
    <row r="285" spans="1:8" ht="15">
      <c r="A285" s="13"/>
      <c r="B285" s="1"/>
      <c r="C285" s="11"/>
      <c r="D285" s="21"/>
      <c r="E285" s="11"/>
      <c r="F285" s="11"/>
      <c r="G285" s="11"/>
      <c r="H285" s="11"/>
    </row>
    <row r="286" spans="1:8" ht="15.75">
      <c r="A286" s="13"/>
      <c r="B286" s="34" t="s">
        <v>561</v>
      </c>
      <c r="C286" s="35">
        <f>SUM(C261:C285)</f>
        <v>24877502064</v>
      </c>
      <c r="D286" s="23">
        <f>((+C286/E286)*100)</f>
        <v>96.61366620049029</v>
      </c>
      <c r="E286" s="35">
        <f>SUM(E261:E285)</f>
        <v>25749464897</v>
      </c>
      <c r="F286" s="35">
        <f>SUM(F261:F285)</f>
        <v>0</v>
      </c>
      <c r="G286" s="35">
        <f>SUM(G261:G285)</f>
        <v>114667901</v>
      </c>
      <c r="H286" s="35">
        <f>SUM(H261:H285)</f>
        <v>25864132798</v>
      </c>
    </row>
    <row r="287" spans="1:8" ht="15">
      <c r="A287" s="13"/>
      <c r="B287" s="1"/>
      <c r="C287" s="11"/>
      <c r="D287" s="21"/>
      <c r="E287" s="11"/>
      <c r="F287" s="11"/>
      <c r="G287" s="11"/>
      <c r="H287" s="11"/>
    </row>
    <row r="288" spans="1:8" ht="9" customHeight="1">
      <c r="A288" s="24"/>
      <c r="B288" s="25"/>
      <c r="C288" s="26"/>
      <c r="D288" s="26"/>
      <c r="E288" s="26"/>
      <c r="F288" s="26"/>
      <c r="G288" s="26"/>
      <c r="H288" s="26"/>
    </row>
    <row r="289" spans="1:8" ht="15.75">
      <c r="A289" s="13"/>
      <c r="B289" s="27" t="s">
        <v>252</v>
      </c>
      <c r="C289" s="10"/>
      <c r="D289" s="15"/>
      <c r="E289" s="10"/>
      <c r="F289" s="10"/>
      <c r="G289" s="10"/>
      <c r="H289" s="10"/>
    </row>
    <row r="290" spans="1:8" ht="15">
      <c r="A290" s="13" t="s">
        <v>822</v>
      </c>
      <c r="B290" s="1" t="s">
        <v>253</v>
      </c>
      <c r="C290" s="11">
        <v>2169234590</v>
      </c>
      <c r="D290" s="15">
        <v>39.94</v>
      </c>
      <c r="E290" s="11">
        <f aca="true" t="shared" si="17" ref="E290:E301">ROUND(((C290/D290)*100),0)</f>
        <v>5431233325</v>
      </c>
      <c r="F290" s="11">
        <v>0</v>
      </c>
      <c r="G290" s="11">
        <v>2665905</v>
      </c>
      <c r="H290" s="11">
        <f aca="true" t="shared" si="18" ref="H290:H301">+E290+G290</f>
        <v>5433899230</v>
      </c>
    </row>
    <row r="291" spans="1:8" ht="15">
      <c r="A291" s="13" t="s">
        <v>823</v>
      </c>
      <c r="B291" s="1" t="s">
        <v>254</v>
      </c>
      <c r="C291" s="11">
        <v>42019300</v>
      </c>
      <c r="D291" s="15">
        <v>33.57</v>
      </c>
      <c r="E291" s="11">
        <f t="shared" si="17"/>
        <v>125169199</v>
      </c>
      <c r="F291" s="11">
        <v>0</v>
      </c>
      <c r="G291" s="11">
        <v>47949</v>
      </c>
      <c r="H291" s="11">
        <f t="shared" si="18"/>
        <v>125217148</v>
      </c>
    </row>
    <row r="292" spans="1:8" ht="15">
      <c r="A292" s="13" t="s">
        <v>824</v>
      </c>
      <c r="B292" s="1" t="s">
        <v>255</v>
      </c>
      <c r="C292" s="11">
        <v>789292076</v>
      </c>
      <c r="D292" s="15">
        <v>83.11</v>
      </c>
      <c r="E292" s="11">
        <f t="shared" si="17"/>
        <v>949695676</v>
      </c>
      <c r="F292" s="11">
        <v>0</v>
      </c>
      <c r="G292" s="11">
        <v>617530</v>
      </c>
      <c r="H292" s="11">
        <f t="shared" si="18"/>
        <v>950313206</v>
      </c>
    </row>
    <row r="293" spans="1:8" ht="15">
      <c r="A293" s="13" t="s">
        <v>825</v>
      </c>
      <c r="B293" s="1" t="s">
        <v>256</v>
      </c>
      <c r="C293" s="11">
        <v>495629459</v>
      </c>
      <c r="D293" s="15">
        <v>38.5</v>
      </c>
      <c r="E293" s="11">
        <f t="shared" si="17"/>
        <v>1287349244</v>
      </c>
      <c r="F293" s="11">
        <v>0</v>
      </c>
      <c r="G293" s="11">
        <v>628190</v>
      </c>
      <c r="H293" s="11">
        <f t="shared" si="18"/>
        <v>1287977434</v>
      </c>
    </row>
    <row r="294" spans="1:8" ht="15">
      <c r="A294" s="13" t="s">
        <v>826</v>
      </c>
      <c r="B294" s="1" t="s">
        <v>257</v>
      </c>
      <c r="C294" s="11">
        <v>11218194200</v>
      </c>
      <c r="D294" s="15">
        <v>74.18</v>
      </c>
      <c r="E294" s="11">
        <f t="shared" si="17"/>
        <v>15122936371</v>
      </c>
      <c r="F294" s="11">
        <v>0</v>
      </c>
      <c r="G294" s="11">
        <v>5295197</v>
      </c>
      <c r="H294" s="11">
        <f t="shared" si="18"/>
        <v>15128231568</v>
      </c>
    </row>
    <row r="295" spans="1:8" ht="15">
      <c r="A295" s="13" t="s">
        <v>827</v>
      </c>
      <c r="B295" s="1" t="s">
        <v>258</v>
      </c>
      <c r="C295" s="11">
        <v>6075860248</v>
      </c>
      <c r="D295" s="15">
        <v>23.66</v>
      </c>
      <c r="E295" s="11">
        <f t="shared" si="17"/>
        <v>25679882705</v>
      </c>
      <c r="F295" s="11">
        <v>0</v>
      </c>
      <c r="G295" s="11">
        <v>17185090</v>
      </c>
      <c r="H295" s="11">
        <f t="shared" si="18"/>
        <v>25697067795</v>
      </c>
    </row>
    <row r="296" spans="1:8" ht="15">
      <c r="A296" s="13" t="s">
        <v>828</v>
      </c>
      <c r="B296" s="1" t="s">
        <v>259</v>
      </c>
      <c r="C296" s="11">
        <v>1052374040</v>
      </c>
      <c r="D296" s="15">
        <v>29.5</v>
      </c>
      <c r="E296" s="11">
        <f t="shared" si="17"/>
        <v>3567369627</v>
      </c>
      <c r="F296" s="11">
        <v>0</v>
      </c>
      <c r="G296" s="11">
        <v>2597073</v>
      </c>
      <c r="H296" s="11">
        <f t="shared" si="18"/>
        <v>3569966700</v>
      </c>
    </row>
    <row r="297" spans="1:8" ht="15">
      <c r="A297" s="13" t="s">
        <v>829</v>
      </c>
      <c r="B297" s="1" t="s">
        <v>260</v>
      </c>
      <c r="C297" s="11">
        <v>2525538700</v>
      </c>
      <c r="D297" s="15">
        <v>45.98</v>
      </c>
      <c r="E297" s="11">
        <f t="shared" si="17"/>
        <v>5492689648</v>
      </c>
      <c r="F297" s="11">
        <v>0</v>
      </c>
      <c r="G297" s="11">
        <v>4076577</v>
      </c>
      <c r="H297" s="11">
        <f t="shared" si="18"/>
        <v>5496766225</v>
      </c>
    </row>
    <row r="298" spans="1:8" ht="15">
      <c r="A298" s="13" t="s">
        <v>830</v>
      </c>
      <c r="B298" s="1" t="s">
        <v>261</v>
      </c>
      <c r="C298" s="11">
        <v>2646890975</v>
      </c>
      <c r="D298" s="15">
        <v>57.37</v>
      </c>
      <c r="E298" s="11">
        <f t="shared" si="17"/>
        <v>4613719671</v>
      </c>
      <c r="F298" s="11">
        <v>0</v>
      </c>
      <c r="G298" s="11">
        <v>3293675</v>
      </c>
      <c r="H298" s="11">
        <f t="shared" si="18"/>
        <v>4617013346</v>
      </c>
    </row>
    <row r="299" spans="1:8" ht="15">
      <c r="A299" s="13" t="s">
        <v>831</v>
      </c>
      <c r="B299" s="1" t="s">
        <v>262</v>
      </c>
      <c r="C299" s="11">
        <v>1471494599</v>
      </c>
      <c r="D299" s="15">
        <v>41.39</v>
      </c>
      <c r="E299" s="11">
        <f t="shared" si="17"/>
        <v>3555193523</v>
      </c>
      <c r="F299" s="11">
        <v>0</v>
      </c>
      <c r="G299" s="11">
        <v>6641616</v>
      </c>
      <c r="H299" s="11">
        <f t="shared" si="18"/>
        <v>3561835139</v>
      </c>
    </row>
    <row r="300" spans="1:8" ht="15">
      <c r="A300" s="13" t="s">
        <v>832</v>
      </c>
      <c r="B300" s="1" t="s">
        <v>263</v>
      </c>
      <c r="C300" s="11">
        <v>1233869092</v>
      </c>
      <c r="D300" s="15">
        <v>43.22</v>
      </c>
      <c r="E300" s="11">
        <f t="shared" si="17"/>
        <v>2854856761</v>
      </c>
      <c r="F300" s="11">
        <v>0</v>
      </c>
      <c r="G300" s="11">
        <v>1332263</v>
      </c>
      <c r="H300" s="11">
        <f t="shared" si="18"/>
        <v>2856189024</v>
      </c>
    </row>
    <row r="301" spans="1:8" ht="15">
      <c r="A301" s="13" t="s">
        <v>833</v>
      </c>
      <c r="B301" s="1" t="s">
        <v>264</v>
      </c>
      <c r="C301" s="11">
        <v>901621416</v>
      </c>
      <c r="D301" s="15">
        <v>33.79</v>
      </c>
      <c r="E301" s="11">
        <f t="shared" si="17"/>
        <v>2668308423</v>
      </c>
      <c r="F301" s="11">
        <v>0</v>
      </c>
      <c r="G301" s="11">
        <v>1003318</v>
      </c>
      <c r="H301" s="11">
        <f t="shared" si="18"/>
        <v>2669311741</v>
      </c>
    </row>
    <row r="302" spans="1:8" ht="15">
      <c r="A302" s="13"/>
      <c r="B302" s="1"/>
      <c r="C302" s="11"/>
      <c r="D302" s="21"/>
      <c r="E302" s="11"/>
      <c r="F302" s="11"/>
      <c r="G302" s="11"/>
      <c r="H302" s="11"/>
    </row>
    <row r="303" spans="1:8" ht="15.75">
      <c r="A303" s="13"/>
      <c r="B303" s="34" t="s">
        <v>562</v>
      </c>
      <c r="C303" s="35">
        <f>SUM(C290:C302)</f>
        <v>30622018695</v>
      </c>
      <c r="D303" s="23">
        <f>((+C303/E303)*100)</f>
        <v>42.918995946636926</v>
      </c>
      <c r="E303" s="35">
        <f>SUM(E290:E302)</f>
        <v>71348404173</v>
      </c>
      <c r="F303" s="35">
        <f>SUM(F290:F302)</f>
        <v>0</v>
      </c>
      <c r="G303" s="35">
        <f>SUM(G290:G302)</f>
        <v>45384383</v>
      </c>
      <c r="H303" s="35">
        <f>SUM(H290:H302)</f>
        <v>71393788556</v>
      </c>
    </row>
    <row r="304" spans="1:8" ht="15">
      <c r="A304" s="13"/>
      <c r="B304" s="1"/>
      <c r="C304" s="10"/>
      <c r="D304" s="21"/>
      <c r="E304" s="10"/>
      <c r="F304" s="10"/>
      <c r="G304" s="10"/>
      <c r="H304" s="10"/>
    </row>
    <row r="305" spans="1:8" ht="9" customHeight="1">
      <c r="A305" s="24"/>
      <c r="B305" s="25"/>
      <c r="C305" s="36"/>
      <c r="D305" s="26"/>
      <c r="E305" s="36"/>
      <c r="F305" s="36"/>
      <c r="G305" s="36"/>
      <c r="H305" s="36"/>
    </row>
    <row r="306" spans="1:8" ht="15.75">
      <c r="A306" s="13"/>
      <c r="B306" s="27" t="s">
        <v>265</v>
      </c>
      <c r="C306" s="10"/>
      <c r="D306" s="15"/>
      <c r="E306" s="10"/>
      <c r="F306" s="10"/>
      <c r="G306" s="10"/>
      <c r="H306" s="10"/>
    </row>
    <row r="307" spans="1:8" ht="15">
      <c r="A307" s="13">
        <v>1001</v>
      </c>
      <c r="B307" s="1" t="s">
        <v>266</v>
      </c>
      <c r="C307" s="11">
        <v>714521379</v>
      </c>
      <c r="D307" s="15">
        <v>91.5</v>
      </c>
      <c r="E307" s="11">
        <f aca="true" t="shared" si="19" ref="E307:E332">ROUND(((C307/D307)*100),0)</f>
        <v>780897682</v>
      </c>
      <c r="F307" s="11">
        <v>0</v>
      </c>
      <c r="G307" s="11">
        <v>168946</v>
      </c>
      <c r="H307" s="11">
        <f aca="true" t="shared" si="20" ref="H307:H332">+E307+G307</f>
        <v>781066628</v>
      </c>
    </row>
    <row r="308" spans="1:8" ht="15">
      <c r="A308" s="13">
        <v>1002</v>
      </c>
      <c r="B308" s="1" t="s">
        <v>267</v>
      </c>
      <c r="C308" s="11">
        <v>528980028</v>
      </c>
      <c r="D308" s="15">
        <v>95.57</v>
      </c>
      <c r="E308" s="11">
        <f t="shared" si="19"/>
        <v>553500082</v>
      </c>
      <c r="F308" s="11">
        <v>0</v>
      </c>
      <c r="G308" s="11">
        <v>94</v>
      </c>
      <c r="H308" s="11">
        <f t="shared" si="20"/>
        <v>553500176</v>
      </c>
    </row>
    <row r="309" spans="1:8" ht="15">
      <c r="A309" s="13">
        <v>1003</v>
      </c>
      <c r="B309" s="1" t="s">
        <v>268</v>
      </c>
      <c r="C309" s="11">
        <v>89724300</v>
      </c>
      <c r="D309" s="15">
        <v>93.48</v>
      </c>
      <c r="E309" s="11">
        <f t="shared" si="19"/>
        <v>95982349</v>
      </c>
      <c r="F309" s="11">
        <v>0</v>
      </c>
      <c r="G309" s="11">
        <v>96</v>
      </c>
      <c r="H309" s="11">
        <f t="shared" si="20"/>
        <v>95982445</v>
      </c>
    </row>
    <row r="310" spans="1:8" ht="15">
      <c r="A310" s="13">
        <v>1004</v>
      </c>
      <c r="B310" s="1" t="s">
        <v>269</v>
      </c>
      <c r="C310" s="11">
        <v>145658408</v>
      </c>
      <c r="D310" s="15">
        <v>102.44</v>
      </c>
      <c r="E310" s="11">
        <f t="shared" si="19"/>
        <v>142188996</v>
      </c>
      <c r="F310" s="11">
        <v>0</v>
      </c>
      <c r="G310" s="11">
        <v>100</v>
      </c>
      <c r="H310" s="11">
        <f t="shared" si="20"/>
        <v>142189096</v>
      </c>
    </row>
    <row r="311" spans="1:8" ht="15">
      <c r="A311" s="13">
        <v>1005</v>
      </c>
      <c r="B311" s="1" t="s">
        <v>270</v>
      </c>
      <c r="C311" s="11">
        <v>357584850</v>
      </c>
      <c r="D311" s="15">
        <v>92.15</v>
      </c>
      <c r="E311" s="11">
        <f t="shared" si="19"/>
        <v>388046500</v>
      </c>
      <c r="F311" s="11">
        <v>0</v>
      </c>
      <c r="G311" s="11">
        <v>0</v>
      </c>
      <c r="H311" s="11">
        <f t="shared" si="20"/>
        <v>388046500</v>
      </c>
    </row>
    <row r="312" spans="1:8" ht="15">
      <c r="A312" s="13">
        <v>1006</v>
      </c>
      <c r="B312" s="1" t="s">
        <v>271</v>
      </c>
      <c r="C312" s="11">
        <v>2151066200</v>
      </c>
      <c r="D312" s="15">
        <v>94.76</v>
      </c>
      <c r="E312" s="11">
        <f t="shared" si="19"/>
        <v>2270014985</v>
      </c>
      <c r="F312" s="11">
        <v>0</v>
      </c>
      <c r="G312" s="11">
        <v>0</v>
      </c>
      <c r="H312" s="11">
        <f t="shared" si="20"/>
        <v>2270014985</v>
      </c>
    </row>
    <row r="313" spans="1:8" ht="15">
      <c r="A313" s="13">
        <v>1007</v>
      </c>
      <c r="B313" s="1" t="s">
        <v>272</v>
      </c>
      <c r="C313" s="11">
        <v>795305830</v>
      </c>
      <c r="D313" s="15">
        <v>90.32</v>
      </c>
      <c r="E313" s="11">
        <f t="shared" si="19"/>
        <v>880542327</v>
      </c>
      <c r="F313" s="11">
        <v>0</v>
      </c>
      <c r="G313" s="11">
        <v>436573</v>
      </c>
      <c r="H313" s="11">
        <f t="shared" si="20"/>
        <v>880978900</v>
      </c>
    </row>
    <row r="314" spans="1:8" ht="15">
      <c r="A314" s="13">
        <v>1008</v>
      </c>
      <c r="B314" s="1" t="s">
        <v>273</v>
      </c>
      <c r="C314" s="11">
        <v>667426675</v>
      </c>
      <c r="D314" s="15">
        <v>93.07</v>
      </c>
      <c r="E314" s="11">
        <f t="shared" si="19"/>
        <v>717123321</v>
      </c>
      <c r="F314" s="11">
        <v>0</v>
      </c>
      <c r="G314" s="11">
        <v>913321</v>
      </c>
      <c r="H314" s="11">
        <f t="shared" si="20"/>
        <v>718036642</v>
      </c>
    </row>
    <row r="315" spans="1:8" ht="15">
      <c r="A315" s="13">
        <v>1009</v>
      </c>
      <c r="B315" s="1" t="s">
        <v>274</v>
      </c>
      <c r="C315" s="11">
        <v>446898300</v>
      </c>
      <c r="D315" s="15">
        <v>98.76</v>
      </c>
      <c r="E315" s="11">
        <f t="shared" si="19"/>
        <v>452509417</v>
      </c>
      <c r="F315" s="11">
        <v>0</v>
      </c>
      <c r="G315" s="11">
        <v>0</v>
      </c>
      <c r="H315" s="11">
        <f t="shared" si="20"/>
        <v>452509417</v>
      </c>
    </row>
    <row r="316" spans="1:8" ht="15">
      <c r="A316" s="13">
        <v>1010</v>
      </c>
      <c r="B316" s="1" t="s">
        <v>234</v>
      </c>
      <c r="C316" s="11">
        <v>540134397</v>
      </c>
      <c r="D316" s="15">
        <v>98.24</v>
      </c>
      <c r="E316" s="11">
        <f t="shared" si="19"/>
        <v>549811072</v>
      </c>
      <c r="F316" s="11">
        <v>0</v>
      </c>
      <c r="G316" s="11">
        <v>1403600</v>
      </c>
      <c r="H316" s="11">
        <f t="shared" si="20"/>
        <v>551214672</v>
      </c>
    </row>
    <row r="317" spans="1:8" ht="15">
      <c r="A317" s="13">
        <v>1011</v>
      </c>
      <c r="B317" s="1" t="s">
        <v>275</v>
      </c>
      <c r="C317" s="11">
        <v>151160550</v>
      </c>
      <c r="D317" s="15">
        <v>91.83</v>
      </c>
      <c r="E317" s="11">
        <f t="shared" si="19"/>
        <v>164609115</v>
      </c>
      <c r="F317" s="11">
        <v>0</v>
      </c>
      <c r="G317" s="11">
        <v>644203</v>
      </c>
      <c r="H317" s="11">
        <f t="shared" si="20"/>
        <v>165253318</v>
      </c>
    </row>
    <row r="318" spans="1:8" ht="15">
      <c r="A318" s="13">
        <v>1012</v>
      </c>
      <c r="B318" s="1" t="s">
        <v>276</v>
      </c>
      <c r="C318" s="11">
        <v>139322461</v>
      </c>
      <c r="D318" s="15">
        <v>89.76</v>
      </c>
      <c r="E318" s="11">
        <f t="shared" si="19"/>
        <v>155216645</v>
      </c>
      <c r="F318" s="11">
        <v>0</v>
      </c>
      <c r="G318" s="11">
        <v>0</v>
      </c>
      <c r="H318" s="11">
        <f t="shared" si="20"/>
        <v>155216645</v>
      </c>
    </row>
    <row r="319" spans="1:8" ht="15">
      <c r="A319" s="13">
        <v>1013</v>
      </c>
      <c r="B319" s="1" t="s">
        <v>277</v>
      </c>
      <c r="C319" s="11">
        <v>121651117</v>
      </c>
      <c r="D319" s="15">
        <v>101.9</v>
      </c>
      <c r="E319" s="11">
        <f t="shared" si="19"/>
        <v>119382843</v>
      </c>
      <c r="F319" s="11">
        <v>0</v>
      </c>
      <c r="G319" s="11">
        <v>0</v>
      </c>
      <c r="H319" s="11">
        <f t="shared" si="20"/>
        <v>119382843</v>
      </c>
    </row>
    <row r="320" spans="1:8" ht="15">
      <c r="A320" s="13">
        <v>1014</v>
      </c>
      <c r="B320" s="1" t="s">
        <v>278</v>
      </c>
      <c r="C320" s="11">
        <v>330280154</v>
      </c>
      <c r="D320" s="15">
        <v>92.55</v>
      </c>
      <c r="E320" s="11">
        <f t="shared" si="19"/>
        <v>356866725</v>
      </c>
      <c r="F320" s="11">
        <v>0</v>
      </c>
      <c r="G320" s="11">
        <v>0</v>
      </c>
      <c r="H320" s="11">
        <f t="shared" si="20"/>
        <v>356866725</v>
      </c>
    </row>
    <row r="321" spans="1:8" ht="15">
      <c r="A321" s="13">
        <v>1015</v>
      </c>
      <c r="B321" s="1" t="s">
        <v>279</v>
      </c>
      <c r="C321" s="11">
        <v>627104291</v>
      </c>
      <c r="D321" s="15">
        <v>94.84</v>
      </c>
      <c r="E321" s="11">
        <f t="shared" si="19"/>
        <v>661223419</v>
      </c>
      <c r="F321" s="11">
        <v>0</v>
      </c>
      <c r="G321" s="11">
        <v>1464110</v>
      </c>
      <c r="H321" s="11">
        <f t="shared" si="20"/>
        <v>662687529</v>
      </c>
    </row>
    <row r="322" spans="1:8" ht="15">
      <c r="A322" s="13">
        <v>1016</v>
      </c>
      <c r="B322" s="1" t="s">
        <v>280</v>
      </c>
      <c r="C322" s="11">
        <v>612172649</v>
      </c>
      <c r="D322" s="15">
        <v>100.91</v>
      </c>
      <c r="E322" s="11">
        <f t="shared" si="19"/>
        <v>606652115</v>
      </c>
      <c r="F322" s="11">
        <v>0</v>
      </c>
      <c r="G322" s="11">
        <v>1544943</v>
      </c>
      <c r="H322" s="11">
        <f t="shared" si="20"/>
        <v>608197058</v>
      </c>
    </row>
    <row r="323" spans="1:8" ht="15">
      <c r="A323" s="13">
        <v>1017</v>
      </c>
      <c r="B323" s="1" t="s">
        <v>281</v>
      </c>
      <c r="C323" s="11">
        <v>738120082</v>
      </c>
      <c r="D323" s="15">
        <v>94.87</v>
      </c>
      <c r="E323" s="11">
        <f t="shared" si="19"/>
        <v>778033184</v>
      </c>
      <c r="F323" s="11">
        <v>0</v>
      </c>
      <c r="G323" s="11">
        <v>1008113</v>
      </c>
      <c r="H323" s="11">
        <f t="shared" si="20"/>
        <v>779041297</v>
      </c>
    </row>
    <row r="324" spans="1:8" ht="15">
      <c r="A324" s="13">
        <v>1018</v>
      </c>
      <c r="B324" s="1" t="s">
        <v>282</v>
      </c>
      <c r="C324" s="11">
        <v>272039603</v>
      </c>
      <c r="D324" s="15">
        <v>97.62</v>
      </c>
      <c r="E324" s="11">
        <f t="shared" si="19"/>
        <v>278671997</v>
      </c>
      <c r="F324" s="11">
        <v>0</v>
      </c>
      <c r="G324" s="11">
        <v>0</v>
      </c>
      <c r="H324" s="11">
        <f t="shared" si="20"/>
        <v>278671997</v>
      </c>
    </row>
    <row r="325" spans="1:8" ht="15">
      <c r="A325" s="13">
        <v>1019</v>
      </c>
      <c r="B325" s="1" t="s">
        <v>283</v>
      </c>
      <c r="C325" s="11">
        <v>743654567</v>
      </c>
      <c r="D325" s="15">
        <v>81.76</v>
      </c>
      <c r="E325" s="11">
        <f t="shared" si="19"/>
        <v>909557934</v>
      </c>
      <c r="F325" s="11">
        <v>0</v>
      </c>
      <c r="G325" s="11">
        <v>66063</v>
      </c>
      <c r="H325" s="11">
        <f t="shared" si="20"/>
        <v>909623997</v>
      </c>
    </row>
    <row r="326" spans="1:8" ht="15">
      <c r="A326" s="13">
        <v>1020</v>
      </c>
      <c r="B326" s="1" t="s">
        <v>284</v>
      </c>
      <c r="C326" s="11">
        <v>115259470</v>
      </c>
      <c r="D326" s="15">
        <v>99.12</v>
      </c>
      <c r="E326" s="11">
        <f t="shared" si="19"/>
        <v>116282758</v>
      </c>
      <c r="F326" s="11">
        <v>0</v>
      </c>
      <c r="G326" s="11">
        <v>182807</v>
      </c>
      <c r="H326" s="11">
        <f t="shared" si="20"/>
        <v>116465565</v>
      </c>
    </row>
    <row r="327" spans="1:8" ht="15">
      <c r="A327" s="13">
        <v>1021</v>
      </c>
      <c r="B327" s="1" t="s">
        <v>285</v>
      </c>
      <c r="C327" s="11">
        <v>4002044996</v>
      </c>
      <c r="D327" s="15">
        <v>96.81</v>
      </c>
      <c r="E327" s="11">
        <f t="shared" si="19"/>
        <v>4133916947</v>
      </c>
      <c r="F327" s="11">
        <v>0</v>
      </c>
      <c r="G327" s="11">
        <v>0</v>
      </c>
      <c r="H327" s="11">
        <f t="shared" si="20"/>
        <v>4133916947</v>
      </c>
    </row>
    <row r="328" spans="1:8" ht="15">
      <c r="A328" s="13">
        <v>1022</v>
      </c>
      <c r="B328" s="1" t="s">
        <v>286</v>
      </c>
      <c r="C328" s="11">
        <v>2593075355</v>
      </c>
      <c r="D328" s="15">
        <v>80.79</v>
      </c>
      <c r="E328" s="11">
        <f t="shared" si="19"/>
        <v>3209648911</v>
      </c>
      <c r="F328" s="11">
        <v>0</v>
      </c>
      <c r="G328" s="11">
        <v>257705</v>
      </c>
      <c r="H328" s="11">
        <f t="shared" si="20"/>
        <v>3209906616</v>
      </c>
    </row>
    <row r="329" spans="1:8" ht="15">
      <c r="A329" s="13">
        <v>1023</v>
      </c>
      <c r="B329" s="1" t="s">
        <v>287</v>
      </c>
      <c r="C329" s="11">
        <v>92679300</v>
      </c>
      <c r="D329" s="15">
        <v>98.06</v>
      </c>
      <c r="E329" s="11">
        <f t="shared" si="19"/>
        <v>94512849</v>
      </c>
      <c r="F329" s="11">
        <v>0</v>
      </c>
      <c r="G329" s="11">
        <v>91553</v>
      </c>
      <c r="H329" s="11">
        <f t="shared" si="20"/>
        <v>94604402</v>
      </c>
    </row>
    <row r="330" spans="1:8" ht="15">
      <c r="A330" s="13">
        <v>1024</v>
      </c>
      <c r="B330" s="1" t="s">
        <v>288</v>
      </c>
      <c r="C330" s="11">
        <v>1357361665</v>
      </c>
      <c r="D330" s="15">
        <v>82.47</v>
      </c>
      <c r="E330" s="11">
        <f t="shared" si="19"/>
        <v>1645885370</v>
      </c>
      <c r="F330" s="11">
        <v>0</v>
      </c>
      <c r="G330" s="11">
        <v>0</v>
      </c>
      <c r="H330" s="11">
        <f t="shared" si="20"/>
        <v>1645885370</v>
      </c>
    </row>
    <row r="331" spans="1:8" ht="15">
      <c r="A331" s="13">
        <v>1025</v>
      </c>
      <c r="B331" s="1" t="s">
        <v>289</v>
      </c>
      <c r="C331" s="11">
        <v>698062151</v>
      </c>
      <c r="D331" s="15">
        <v>86.35</v>
      </c>
      <c r="E331" s="11">
        <f t="shared" si="19"/>
        <v>808410134</v>
      </c>
      <c r="F331" s="11">
        <v>0</v>
      </c>
      <c r="G331" s="11">
        <v>95</v>
      </c>
      <c r="H331" s="11">
        <f t="shared" si="20"/>
        <v>808410229</v>
      </c>
    </row>
    <row r="332" spans="1:8" ht="15">
      <c r="A332" s="13">
        <v>1026</v>
      </c>
      <c r="B332" s="1" t="s">
        <v>845</v>
      </c>
      <c r="C332" s="11">
        <v>507257309</v>
      </c>
      <c r="D332" s="55">
        <v>103.95</v>
      </c>
      <c r="E332" s="11">
        <f t="shared" si="19"/>
        <v>487982019</v>
      </c>
      <c r="F332" s="11">
        <v>0</v>
      </c>
      <c r="G332" s="11">
        <v>565851</v>
      </c>
      <c r="H332" s="11">
        <f t="shared" si="20"/>
        <v>488547870</v>
      </c>
    </row>
    <row r="333" spans="1:8" ht="15">
      <c r="A333" s="13"/>
      <c r="B333" s="1"/>
      <c r="C333" s="11"/>
      <c r="D333" s="21"/>
      <c r="E333" s="10"/>
      <c r="F333" s="11"/>
      <c r="G333" s="11"/>
      <c r="H333" s="11"/>
    </row>
    <row r="334" spans="1:8" ht="15.75">
      <c r="A334" s="13"/>
      <c r="B334" s="34" t="s">
        <v>563</v>
      </c>
      <c r="C334" s="35">
        <f>SUM(C307:C333)</f>
        <v>19538546087</v>
      </c>
      <c r="D334" s="23">
        <f>((+C334/E334)*100)</f>
        <v>91.48343116066478</v>
      </c>
      <c r="E334" s="35">
        <f>SUM(E307:E333)</f>
        <v>21357469696</v>
      </c>
      <c r="F334" s="35">
        <f>SUM(F307:F333)</f>
        <v>0</v>
      </c>
      <c r="G334" s="35">
        <f>SUM(G307:G333)</f>
        <v>8748173</v>
      </c>
      <c r="H334" s="35">
        <f>SUM(H307:H333)</f>
        <v>21366217869</v>
      </c>
    </row>
    <row r="335" spans="1:8" ht="15">
      <c r="A335" s="13"/>
      <c r="B335" s="1"/>
      <c r="C335" s="10"/>
      <c r="D335" s="21"/>
      <c r="E335" s="10"/>
      <c r="F335" s="10"/>
      <c r="G335" s="10"/>
      <c r="H335" s="10"/>
    </row>
    <row r="336" spans="1:8" ht="9" customHeight="1">
      <c r="A336" s="24"/>
      <c r="B336" s="25"/>
      <c r="C336" s="36"/>
      <c r="D336" s="26"/>
      <c r="E336" s="36"/>
      <c r="F336" s="36"/>
      <c r="G336" s="36"/>
      <c r="H336" s="36"/>
    </row>
    <row r="337" spans="1:8" ht="14.25" customHeight="1">
      <c r="A337" s="13"/>
      <c r="B337" s="27" t="s">
        <v>290</v>
      </c>
      <c r="C337" s="10"/>
      <c r="D337" s="15"/>
      <c r="E337" s="10"/>
      <c r="F337" s="10"/>
      <c r="G337" s="10"/>
      <c r="H337" s="10"/>
    </row>
    <row r="338" spans="1:8" ht="15">
      <c r="A338" s="13">
        <v>1101</v>
      </c>
      <c r="B338" s="1" t="s">
        <v>291</v>
      </c>
      <c r="C338" s="11">
        <v>2736136147</v>
      </c>
      <c r="D338" s="15">
        <v>98.71</v>
      </c>
      <c r="E338" s="11">
        <f aca="true" t="shared" si="21" ref="E338:E349">ROUND(((C338/D338)*100),0)</f>
        <v>2771893574</v>
      </c>
      <c r="F338" s="11">
        <v>0</v>
      </c>
      <c r="G338" s="11">
        <v>4537469</v>
      </c>
      <c r="H338" s="11">
        <f aca="true" t="shared" si="22" ref="H338:H349">+E338+G338</f>
        <v>2776431043</v>
      </c>
    </row>
    <row r="339" spans="1:8" ht="15">
      <c r="A339" s="13">
        <v>1102</v>
      </c>
      <c r="B339" s="1" t="s">
        <v>292</v>
      </c>
      <c r="C339" s="11">
        <v>1941409250</v>
      </c>
      <c r="D339" s="15">
        <v>67.9</v>
      </c>
      <c r="E339" s="11">
        <f t="shared" si="21"/>
        <v>2859218336</v>
      </c>
      <c r="F339" s="11">
        <v>0</v>
      </c>
      <c r="G339" s="11">
        <v>8823322</v>
      </c>
      <c r="H339" s="11">
        <f t="shared" si="22"/>
        <v>2868041658</v>
      </c>
    </row>
    <row r="340" spans="1:8" ht="15">
      <c r="A340" s="13">
        <v>1103</v>
      </c>
      <c r="B340" s="1" t="s">
        <v>19</v>
      </c>
      <c r="C340" s="11">
        <v>8445847610</v>
      </c>
      <c r="D340" s="15">
        <v>97.91</v>
      </c>
      <c r="E340" s="11">
        <f t="shared" si="21"/>
        <v>8626133807</v>
      </c>
      <c r="F340" s="11">
        <v>0</v>
      </c>
      <c r="G340" s="11">
        <v>27704237</v>
      </c>
      <c r="H340" s="11">
        <f t="shared" si="22"/>
        <v>8653838044</v>
      </c>
    </row>
    <row r="341" spans="1:8" ht="15">
      <c r="A341" s="13">
        <v>1104</v>
      </c>
      <c r="B341" s="1" t="s">
        <v>293</v>
      </c>
      <c r="C341" s="11">
        <v>387092700</v>
      </c>
      <c r="D341" s="15">
        <v>95.54</v>
      </c>
      <c r="E341" s="11">
        <f t="shared" si="21"/>
        <v>405162968</v>
      </c>
      <c r="F341" s="11">
        <v>0</v>
      </c>
      <c r="G341" s="11">
        <v>3374648</v>
      </c>
      <c r="H341" s="11">
        <f t="shared" si="22"/>
        <v>408537616</v>
      </c>
    </row>
    <row r="342" spans="1:8" ht="15">
      <c r="A342" s="13">
        <v>1105</v>
      </c>
      <c r="B342" s="1" t="s">
        <v>294</v>
      </c>
      <c r="C342" s="11">
        <v>315822700</v>
      </c>
      <c r="D342" s="15">
        <v>99.83</v>
      </c>
      <c r="E342" s="11">
        <f t="shared" si="21"/>
        <v>316360513</v>
      </c>
      <c r="F342" s="11">
        <v>0</v>
      </c>
      <c r="G342" s="11">
        <v>1897655</v>
      </c>
      <c r="H342" s="11">
        <f t="shared" si="22"/>
        <v>318258168</v>
      </c>
    </row>
    <row r="343" spans="1:8" ht="15">
      <c r="A343" s="13">
        <v>1106</v>
      </c>
      <c r="B343" s="1" t="s">
        <v>846</v>
      </c>
      <c r="C343" s="11">
        <v>3953367800</v>
      </c>
      <c r="D343" s="55">
        <v>94.96</v>
      </c>
      <c r="E343" s="11">
        <f t="shared" si="21"/>
        <v>4163192713</v>
      </c>
      <c r="F343" s="11">
        <v>0</v>
      </c>
      <c r="G343" s="11">
        <v>5364053</v>
      </c>
      <c r="H343" s="11">
        <f t="shared" si="22"/>
        <v>4168556766</v>
      </c>
    </row>
    <row r="344" spans="1:8" ht="15">
      <c r="A344" s="13">
        <v>1107</v>
      </c>
      <c r="B344" s="1" t="s">
        <v>201</v>
      </c>
      <c r="C344" s="11">
        <v>4512692750</v>
      </c>
      <c r="D344" s="15">
        <v>90.49</v>
      </c>
      <c r="E344" s="11">
        <f t="shared" si="21"/>
        <v>4986951873</v>
      </c>
      <c r="F344" s="11">
        <v>0</v>
      </c>
      <c r="G344" s="11">
        <v>5946618</v>
      </c>
      <c r="H344" s="11">
        <f t="shared" si="22"/>
        <v>4992898491</v>
      </c>
    </row>
    <row r="345" spans="1:8" ht="15">
      <c r="A345" s="13">
        <v>1108</v>
      </c>
      <c r="B345" s="1" t="s">
        <v>295</v>
      </c>
      <c r="C345" s="11">
        <v>494619000</v>
      </c>
      <c r="D345" s="15">
        <v>99.22</v>
      </c>
      <c r="E345" s="11">
        <f t="shared" si="21"/>
        <v>498507357</v>
      </c>
      <c r="F345" s="11">
        <v>0</v>
      </c>
      <c r="G345" s="11">
        <v>1750730</v>
      </c>
      <c r="H345" s="11">
        <f t="shared" si="22"/>
        <v>500258087</v>
      </c>
    </row>
    <row r="346" spans="1:8" ht="15">
      <c r="A346" s="13">
        <v>1111</v>
      </c>
      <c r="B346" s="1" t="s">
        <v>296</v>
      </c>
      <c r="C346" s="11">
        <v>2004563910</v>
      </c>
      <c r="D346" s="15">
        <v>85.5</v>
      </c>
      <c r="E346" s="11">
        <f t="shared" si="21"/>
        <v>2344519193</v>
      </c>
      <c r="F346" s="11">
        <v>0</v>
      </c>
      <c r="G346" s="11">
        <v>14837652</v>
      </c>
      <c r="H346" s="11">
        <f t="shared" si="22"/>
        <v>2359356845</v>
      </c>
    </row>
    <row r="347" spans="1:8" ht="15">
      <c r="A347" s="13">
        <v>1112</v>
      </c>
      <c r="B347" s="1" t="s">
        <v>837</v>
      </c>
      <c r="C347" s="11">
        <v>2435597382</v>
      </c>
      <c r="D347" s="15">
        <v>96.24</v>
      </c>
      <c r="E347" s="11">
        <f t="shared" si="21"/>
        <v>2530753722</v>
      </c>
      <c r="F347" s="11">
        <v>0</v>
      </c>
      <c r="G347" s="11">
        <v>3074984</v>
      </c>
      <c r="H347" s="11">
        <f t="shared" si="22"/>
        <v>2533828706</v>
      </c>
    </row>
    <row r="348" spans="1:8" ht="15">
      <c r="A348" s="13">
        <v>1113</v>
      </c>
      <c r="B348" s="1" t="s">
        <v>297</v>
      </c>
      <c r="C348" s="11">
        <v>5973473253</v>
      </c>
      <c r="D348" s="15">
        <v>90.35</v>
      </c>
      <c r="E348" s="11">
        <f t="shared" si="21"/>
        <v>6611481188</v>
      </c>
      <c r="F348" s="11">
        <v>0</v>
      </c>
      <c r="G348" s="11">
        <v>11382995</v>
      </c>
      <c r="H348" s="11">
        <f t="shared" si="22"/>
        <v>6622864183</v>
      </c>
    </row>
    <row r="349" spans="1:8" ht="15">
      <c r="A349" s="13" t="s">
        <v>839</v>
      </c>
      <c r="B349" s="1" t="s">
        <v>847</v>
      </c>
      <c r="C349" s="11">
        <v>6891624800</v>
      </c>
      <c r="D349" s="15">
        <v>88.76</v>
      </c>
      <c r="E349" s="11">
        <f t="shared" si="21"/>
        <v>7764336187</v>
      </c>
      <c r="F349" s="11">
        <v>0</v>
      </c>
      <c r="G349" s="11">
        <v>8698857</v>
      </c>
      <c r="H349" s="11">
        <f t="shared" si="22"/>
        <v>7773035044</v>
      </c>
    </row>
    <row r="350" spans="1:8" ht="15.75">
      <c r="A350" s="13"/>
      <c r="B350" s="34" t="s">
        <v>564</v>
      </c>
      <c r="C350" s="35">
        <f>SUM(C338:C349)</f>
        <v>40092247302</v>
      </c>
      <c r="D350" s="23">
        <f>((+C350/E350)*100)</f>
        <v>91.37102876665725</v>
      </c>
      <c r="E350" s="35">
        <f>SUM(E338:E349)</f>
        <v>43878511431</v>
      </c>
      <c r="F350" s="35">
        <f>SUM(F338:F349)</f>
        <v>0</v>
      </c>
      <c r="G350" s="35">
        <f>SUM(G338:G349)</f>
        <v>97393220</v>
      </c>
      <c r="H350" s="35">
        <f>SUM(H338:H349)</f>
        <v>43975904651</v>
      </c>
    </row>
    <row r="351" spans="1:8" ht="15">
      <c r="A351" s="13"/>
      <c r="B351" s="1"/>
      <c r="C351" s="10"/>
      <c r="D351" s="21"/>
      <c r="E351" s="10"/>
      <c r="F351" s="10"/>
      <c r="G351" s="10"/>
      <c r="H351" s="10"/>
    </row>
    <row r="352" spans="1:8" ht="11.25" customHeight="1">
      <c r="A352" s="24"/>
      <c r="B352" s="25"/>
      <c r="C352" s="36"/>
      <c r="D352" s="26"/>
      <c r="E352" s="36"/>
      <c r="F352" s="36"/>
      <c r="G352" s="36"/>
      <c r="H352" s="36"/>
    </row>
    <row r="353" spans="1:8" ht="15.75">
      <c r="A353" s="13"/>
      <c r="B353" s="27" t="s">
        <v>298</v>
      </c>
      <c r="C353" s="10"/>
      <c r="D353" s="15"/>
      <c r="E353" s="10"/>
      <c r="F353" s="10"/>
      <c r="G353" s="10"/>
      <c r="H353" s="10"/>
    </row>
    <row r="354" spans="1:8" ht="15.75" customHeight="1">
      <c r="A354" s="13">
        <v>1201</v>
      </c>
      <c r="B354" s="63" t="s">
        <v>856</v>
      </c>
      <c r="C354" s="11">
        <v>1898266165</v>
      </c>
      <c r="D354" s="15">
        <v>88.76</v>
      </c>
      <c r="E354" s="11">
        <f aca="true" t="shared" si="23" ref="E354:E376">ROUND(((C354/D354)*100),0)</f>
        <v>2138650479</v>
      </c>
      <c r="F354" s="11">
        <v>0</v>
      </c>
      <c r="G354" s="11">
        <v>2494459</v>
      </c>
      <c r="H354" s="11">
        <f aca="true" t="shared" si="24" ref="H354:H378">+E354+G354</f>
        <v>2141144938</v>
      </c>
    </row>
    <row r="355" spans="1:8" ht="15">
      <c r="A355" s="13">
        <v>1202</v>
      </c>
      <c r="B355" s="1" t="s">
        <v>299</v>
      </c>
      <c r="C355" s="11">
        <v>1551205700</v>
      </c>
      <c r="D355" s="15">
        <v>104.84</v>
      </c>
      <c r="E355" s="11">
        <f t="shared" si="23"/>
        <v>1479593380</v>
      </c>
      <c r="F355" s="11">
        <v>0</v>
      </c>
      <c r="G355" s="11">
        <v>1893004</v>
      </c>
      <c r="H355" s="11">
        <f t="shared" si="24"/>
        <v>1481486384</v>
      </c>
    </row>
    <row r="356" spans="1:8" ht="15">
      <c r="A356" s="13">
        <v>1203</v>
      </c>
      <c r="B356" s="63" t="s">
        <v>857</v>
      </c>
      <c r="C356" s="11">
        <v>144331000</v>
      </c>
      <c r="D356" s="15">
        <v>24.32</v>
      </c>
      <c r="E356" s="11">
        <f t="shared" si="23"/>
        <v>593466283</v>
      </c>
      <c r="F356" s="11">
        <v>0</v>
      </c>
      <c r="G356" s="11">
        <v>25</v>
      </c>
      <c r="H356" s="11">
        <f t="shared" si="24"/>
        <v>593466308</v>
      </c>
    </row>
    <row r="357" spans="1:8" ht="15">
      <c r="A357" s="13">
        <v>1204</v>
      </c>
      <c r="B357" s="1" t="s">
        <v>300</v>
      </c>
      <c r="C357" s="11">
        <v>1895809750</v>
      </c>
      <c r="D357" s="15">
        <v>26.22</v>
      </c>
      <c r="E357" s="11">
        <f t="shared" si="23"/>
        <v>7230395690</v>
      </c>
      <c r="F357" s="11">
        <v>0</v>
      </c>
      <c r="G357" s="11">
        <v>2077187</v>
      </c>
      <c r="H357" s="11">
        <f t="shared" si="24"/>
        <v>7232472877</v>
      </c>
    </row>
    <row r="358" spans="1:8" ht="15">
      <c r="A358" s="13">
        <v>1205</v>
      </c>
      <c r="B358" s="1" t="s">
        <v>301</v>
      </c>
      <c r="C358" s="11">
        <v>7059904200</v>
      </c>
      <c r="D358" s="15">
        <v>44.6</v>
      </c>
      <c r="E358" s="11">
        <f t="shared" si="23"/>
        <v>15829381614</v>
      </c>
      <c r="F358" s="11">
        <v>0</v>
      </c>
      <c r="G358" s="11">
        <v>6439352</v>
      </c>
      <c r="H358" s="11">
        <f t="shared" si="24"/>
        <v>15835820966</v>
      </c>
    </row>
    <row r="359" spans="1:8" ht="15">
      <c r="A359" s="13">
        <v>1206</v>
      </c>
      <c r="B359" s="1" t="s">
        <v>302</v>
      </c>
      <c r="C359" s="11">
        <v>185822200</v>
      </c>
      <c r="D359" s="15">
        <v>89.99</v>
      </c>
      <c r="E359" s="11">
        <f t="shared" si="23"/>
        <v>206492055</v>
      </c>
      <c r="F359" s="11">
        <v>0</v>
      </c>
      <c r="G359" s="11">
        <v>202751</v>
      </c>
      <c r="H359" s="11">
        <f t="shared" si="24"/>
        <v>206694806</v>
      </c>
    </row>
    <row r="360" spans="1:8" ht="15">
      <c r="A360" s="13">
        <v>1207</v>
      </c>
      <c r="B360" s="1" t="s">
        <v>303</v>
      </c>
      <c r="C360" s="11">
        <v>553934200</v>
      </c>
      <c r="D360" s="15">
        <v>44.29</v>
      </c>
      <c r="E360" s="11">
        <f t="shared" si="23"/>
        <v>1250698126</v>
      </c>
      <c r="F360" s="11">
        <v>0</v>
      </c>
      <c r="G360" s="11">
        <v>43</v>
      </c>
      <c r="H360" s="11">
        <f t="shared" si="24"/>
        <v>1250698169</v>
      </c>
    </row>
    <row r="361" spans="1:8" ht="15">
      <c r="A361" s="13">
        <v>1208</v>
      </c>
      <c r="B361" s="1" t="s">
        <v>304</v>
      </c>
      <c r="C361" s="11">
        <v>234335500</v>
      </c>
      <c r="D361" s="15">
        <v>53.19</v>
      </c>
      <c r="E361" s="11">
        <f t="shared" si="23"/>
        <v>440563076</v>
      </c>
      <c r="F361" s="11">
        <v>0</v>
      </c>
      <c r="G361" s="11">
        <v>1254520</v>
      </c>
      <c r="H361" s="11">
        <f t="shared" si="24"/>
        <v>441817596</v>
      </c>
    </row>
    <row r="362" spans="1:8" ht="15">
      <c r="A362" s="13">
        <v>1209</v>
      </c>
      <c r="B362" s="1" t="s">
        <v>305</v>
      </c>
      <c r="C362" s="11">
        <v>992040500</v>
      </c>
      <c r="D362" s="15">
        <v>43.06</v>
      </c>
      <c r="E362" s="11">
        <f t="shared" si="23"/>
        <v>2303856247</v>
      </c>
      <c r="F362" s="11">
        <v>0</v>
      </c>
      <c r="G362" s="11">
        <v>0</v>
      </c>
      <c r="H362" s="11">
        <f t="shared" si="24"/>
        <v>2303856247</v>
      </c>
    </row>
    <row r="363" spans="1:8" ht="15">
      <c r="A363" s="13">
        <v>1210</v>
      </c>
      <c r="B363" s="63" t="s">
        <v>858</v>
      </c>
      <c r="C363" s="11">
        <v>495358900</v>
      </c>
      <c r="D363" s="15">
        <v>34.16</v>
      </c>
      <c r="E363" s="11">
        <f t="shared" si="23"/>
        <v>1450113876</v>
      </c>
      <c r="F363" s="11">
        <v>0</v>
      </c>
      <c r="G363" s="11">
        <v>591061</v>
      </c>
      <c r="H363" s="11">
        <f t="shared" si="24"/>
        <v>1450704937</v>
      </c>
    </row>
    <row r="364" spans="1:8" ht="15">
      <c r="A364" s="13">
        <v>1211</v>
      </c>
      <c r="B364" s="1" t="s">
        <v>306</v>
      </c>
      <c r="C364" s="11">
        <v>447408700</v>
      </c>
      <c r="D364" s="15">
        <v>50.81</v>
      </c>
      <c r="E364" s="11">
        <f t="shared" si="23"/>
        <v>880552450</v>
      </c>
      <c r="F364" s="11">
        <v>0</v>
      </c>
      <c r="G364" s="11">
        <v>0</v>
      </c>
      <c r="H364" s="11">
        <f t="shared" si="24"/>
        <v>880552450</v>
      </c>
    </row>
    <row r="365" spans="1:8" ht="15">
      <c r="A365" s="13">
        <v>1212</v>
      </c>
      <c r="B365" s="1" t="s">
        <v>239</v>
      </c>
      <c r="C365" s="11">
        <v>7291016300</v>
      </c>
      <c r="D365" s="15">
        <v>86.41</v>
      </c>
      <c r="E365" s="11">
        <f t="shared" si="23"/>
        <v>8437699688</v>
      </c>
      <c r="F365" s="11">
        <v>0</v>
      </c>
      <c r="G365" s="11">
        <v>8339362</v>
      </c>
      <c r="H365" s="11">
        <f t="shared" si="24"/>
        <v>8446039050</v>
      </c>
    </row>
    <row r="366" spans="1:8" ht="15">
      <c r="A366" s="13">
        <v>1213</v>
      </c>
      <c r="B366" s="1" t="s">
        <v>848</v>
      </c>
      <c r="C366" s="11">
        <v>1249841000</v>
      </c>
      <c r="D366" s="55">
        <v>38.84</v>
      </c>
      <c r="E366" s="11">
        <f t="shared" si="23"/>
        <v>3217922245</v>
      </c>
      <c r="F366" s="11">
        <v>0</v>
      </c>
      <c r="G366" s="11">
        <v>15000000</v>
      </c>
      <c r="H366" s="11">
        <f t="shared" si="24"/>
        <v>3232922245</v>
      </c>
    </row>
    <row r="367" spans="1:8" ht="15">
      <c r="A367" s="13">
        <v>1214</v>
      </c>
      <c r="B367" s="1" t="s">
        <v>307</v>
      </c>
      <c r="C367" s="11">
        <v>2459041600</v>
      </c>
      <c r="D367" s="15">
        <v>55.18</v>
      </c>
      <c r="E367" s="11">
        <f t="shared" si="23"/>
        <v>4456400145</v>
      </c>
      <c r="F367" s="11">
        <v>0</v>
      </c>
      <c r="G367" s="11">
        <v>2888810</v>
      </c>
      <c r="H367" s="11">
        <f t="shared" si="24"/>
        <v>4459288955</v>
      </c>
    </row>
    <row r="368" spans="1:8" ht="15">
      <c r="A368" s="13">
        <v>1215</v>
      </c>
      <c r="B368" s="1" t="s">
        <v>308</v>
      </c>
      <c r="C368" s="11">
        <v>3432614400</v>
      </c>
      <c r="D368" s="15">
        <v>45.84</v>
      </c>
      <c r="E368" s="11">
        <f t="shared" si="23"/>
        <v>7488251309</v>
      </c>
      <c r="F368" s="11">
        <v>0</v>
      </c>
      <c r="G368" s="11">
        <v>3219071</v>
      </c>
      <c r="H368" s="11">
        <f t="shared" si="24"/>
        <v>7491470380</v>
      </c>
    </row>
    <row r="369" spans="1:8" ht="15">
      <c r="A369" s="13">
        <v>1216</v>
      </c>
      <c r="B369" s="1" t="s">
        <v>309</v>
      </c>
      <c r="C369" s="11">
        <v>3233599500</v>
      </c>
      <c r="D369" s="15">
        <v>100.96</v>
      </c>
      <c r="E369" s="11">
        <f t="shared" si="23"/>
        <v>3202852120</v>
      </c>
      <c r="F369" s="11">
        <v>0</v>
      </c>
      <c r="G369" s="11">
        <v>4723649</v>
      </c>
      <c r="H369" s="11">
        <f t="shared" si="24"/>
        <v>3207575769</v>
      </c>
    </row>
    <row r="370" spans="1:8" ht="15">
      <c r="A370" s="13">
        <v>1217</v>
      </c>
      <c r="B370" s="1" t="s">
        <v>310</v>
      </c>
      <c r="C370" s="11">
        <v>6268256400</v>
      </c>
      <c r="D370" s="15">
        <v>90.42</v>
      </c>
      <c r="E370" s="11">
        <f t="shared" si="23"/>
        <v>6932378235</v>
      </c>
      <c r="F370" s="11">
        <v>0</v>
      </c>
      <c r="G370" s="11">
        <v>23599886</v>
      </c>
      <c r="H370" s="11">
        <f t="shared" si="24"/>
        <v>6955978121</v>
      </c>
    </row>
    <row r="371" spans="1:8" ht="15">
      <c r="A371" s="13">
        <v>1218</v>
      </c>
      <c r="B371" s="1" t="s">
        <v>311</v>
      </c>
      <c r="C371" s="11">
        <v>4635804600</v>
      </c>
      <c r="D371" s="15">
        <v>106.15</v>
      </c>
      <c r="E371" s="11">
        <f t="shared" si="23"/>
        <v>4367220537</v>
      </c>
      <c r="F371" s="11">
        <v>0</v>
      </c>
      <c r="G371" s="11">
        <v>7199213</v>
      </c>
      <c r="H371" s="11">
        <f t="shared" si="24"/>
        <v>4374419750</v>
      </c>
    </row>
    <row r="372" spans="1:8" ht="15">
      <c r="A372" s="13">
        <v>1219</v>
      </c>
      <c r="B372" s="1" t="s">
        <v>312</v>
      </c>
      <c r="C372" s="11">
        <v>2286008200</v>
      </c>
      <c r="D372" s="15">
        <v>49.57</v>
      </c>
      <c r="E372" s="11">
        <f t="shared" si="23"/>
        <v>4611676821</v>
      </c>
      <c r="F372" s="11">
        <v>0</v>
      </c>
      <c r="G372" s="11">
        <v>51</v>
      </c>
      <c r="H372" s="11">
        <f t="shared" si="24"/>
        <v>4611676872</v>
      </c>
    </row>
    <row r="373" spans="1:8" ht="15">
      <c r="A373" s="13">
        <v>1220</v>
      </c>
      <c r="B373" s="1" t="s">
        <v>313</v>
      </c>
      <c r="C373" s="11">
        <v>906757000</v>
      </c>
      <c r="D373" s="15">
        <v>105.05</v>
      </c>
      <c r="E373" s="11">
        <f t="shared" si="23"/>
        <v>863167063</v>
      </c>
      <c r="F373" s="11">
        <v>0</v>
      </c>
      <c r="G373" s="11">
        <v>0</v>
      </c>
      <c r="H373" s="11">
        <f t="shared" si="24"/>
        <v>863167063</v>
      </c>
    </row>
    <row r="374" spans="1:8" ht="15">
      <c r="A374" s="13">
        <v>1221</v>
      </c>
      <c r="B374" s="1" t="s">
        <v>314</v>
      </c>
      <c r="C374" s="11">
        <v>3634794600</v>
      </c>
      <c r="D374" s="15">
        <v>42.61</v>
      </c>
      <c r="E374" s="11">
        <f t="shared" si="23"/>
        <v>8530379254</v>
      </c>
      <c r="F374" s="11">
        <v>0</v>
      </c>
      <c r="G374" s="11">
        <v>6523012</v>
      </c>
      <c r="H374" s="11">
        <f t="shared" si="24"/>
        <v>8536902266</v>
      </c>
    </row>
    <row r="375" spans="1:8" ht="15">
      <c r="A375" s="13">
        <v>1222</v>
      </c>
      <c r="B375" s="1" t="s">
        <v>315</v>
      </c>
      <c r="C375" s="11">
        <v>1394741030</v>
      </c>
      <c r="D375" s="15">
        <v>37.86</v>
      </c>
      <c r="E375" s="11">
        <f t="shared" si="23"/>
        <v>3683943555</v>
      </c>
      <c r="F375" s="11">
        <v>0</v>
      </c>
      <c r="G375" s="11">
        <v>1870885</v>
      </c>
      <c r="H375" s="11">
        <f t="shared" si="24"/>
        <v>3685814440</v>
      </c>
    </row>
    <row r="376" spans="1:8" ht="15">
      <c r="A376" s="13">
        <v>1223</v>
      </c>
      <c r="B376" s="1" t="s">
        <v>316</v>
      </c>
      <c r="C376" s="11">
        <v>411689000</v>
      </c>
      <c r="D376" s="15">
        <v>30.49</v>
      </c>
      <c r="E376" s="11">
        <f t="shared" si="23"/>
        <v>1350242703</v>
      </c>
      <c r="F376" s="11">
        <v>0</v>
      </c>
      <c r="G376" s="11">
        <v>0</v>
      </c>
      <c r="H376" s="11">
        <f t="shared" si="24"/>
        <v>1350242703</v>
      </c>
    </row>
    <row r="377" spans="1:8" ht="15">
      <c r="A377" s="13">
        <v>1224</v>
      </c>
      <c r="B377" s="1" t="s">
        <v>317</v>
      </c>
      <c r="C377" s="11">
        <v>738409500</v>
      </c>
      <c r="D377" s="15">
        <v>95.06</v>
      </c>
      <c r="E377" s="11">
        <f>ROUND(((C377/D377)*100),0)</f>
        <v>776782558</v>
      </c>
      <c r="F377" s="11">
        <v>0</v>
      </c>
      <c r="G377" s="11">
        <v>0</v>
      </c>
      <c r="H377" s="11">
        <f t="shared" si="24"/>
        <v>776782558</v>
      </c>
    </row>
    <row r="378" spans="1:8" ht="15">
      <c r="A378" s="13">
        <v>1225</v>
      </c>
      <c r="B378" s="1" t="s">
        <v>318</v>
      </c>
      <c r="C378" s="11">
        <v>3146211100</v>
      </c>
      <c r="D378" s="15">
        <v>29.89</v>
      </c>
      <c r="E378" s="11">
        <f>ROUND(((C378/D378)*100),0)</f>
        <v>10525965540</v>
      </c>
      <c r="F378" s="11">
        <v>0</v>
      </c>
      <c r="G378" s="11">
        <v>3843695</v>
      </c>
      <c r="H378" s="11">
        <f t="shared" si="24"/>
        <v>10529809235</v>
      </c>
    </row>
    <row r="379" spans="1:8" ht="15">
      <c r="A379" s="13"/>
      <c r="B379" s="1"/>
      <c r="C379" s="11"/>
      <c r="D379" s="21"/>
      <c r="E379" s="11"/>
      <c r="F379" s="11"/>
      <c r="G379" s="11"/>
      <c r="H379" s="11"/>
    </row>
    <row r="380" spans="1:8" ht="15.75">
      <c r="A380" s="13"/>
      <c r="B380" s="34" t="s">
        <v>565</v>
      </c>
      <c r="C380" s="35">
        <f>SUM(C354:C379)</f>
        <v>56547201045</v>
      </c>
      <c r="D380" s="23">
        <f>((+C380/E380)*100)</f>
        <v>55.30361895544066</v>
      </c>
      <c r="E380" s="35">
        <f>SUM(E354:E379)</f>
        <v>102248645049</v>
      </c>
      <c r="F380" s="35">
        <f>SUM(F354:F379)</f>
        <v>0</v>
      </c>
      <c r="G380" s="35">
        <f>SUM(G354:G379)</f>
        <v>92160036</v>
      </c>
      <c r="H380" s="35">
        <f>SUM(H354:H379)</f>
        <v>102340805085</v>
      </c>
    </row>
    <row r="381" spans="1:8" ht="15">
      <c r="A381" s="13"/>
      <c r="B381" s="1"/>
      <c r="C381" s="10"/>
      <c r="D381" s="21"/>
      <c r="E381" s="10"/>
      <c r="F381" s="10"/>
      <c r="G381" s="10"/>
      <c r="H381" s="10"/>
    </row>
    <row r="382" spans="1:8" ht="8.25" customHeight="1">
      <c r="A382" s="24"/>
      <c r="B382" s="25"/>
      <c r="C382" s="36"/>
      <c r="D382" s="26"/>
      <c r="E382" s="36"/>
      <c r="F382" s="36"/>
      <c r="G382" s="36"/>
      <c r="H382" s="36"/>
    </row>
    <row r="383" spans="1:8" ht="15.75">
      <c r="A383" s="13"/>
      <c r="B383" s="27" t="s">
        <v>319</v>
      </c>
      <c r="C383" s="10"/>
      <c r="D383" s="15"/>
      <c r="E383" s="10"/>
      <c r="F383" s="10"/>
      <c r="G383" s="10"/>
      <c r="H383" s="10"/>
    </row>
    <row r="384" spans="1:8" ht="17.25" customHeight="1">
      <c r="A384" s="13">
        <v>1301</v>
      </c>
      <c r="B384" s="1" t="s">
        <v>320</v>
      </c>
      <c r="C384" s="11">
        <v>2032060500</v>
      </c>
      <c r="D384" s="15">
        <v>97.94</v>
      </c>
      <c r="E384" s="11">
        <f aca="true" t="shared" si="25" ref="E384:E429">ROUND(((C384/D384)*100),0)</f>
        <v>2074801409</v>
      </c>
      <c r="F384" s="11">
        <v>0</v>
      </c>
      <c r="G384" s="11"/>
      <c r="H384" s="11">
        <f aca="true" t="shared" si="26" ref="H384:H436">+E384+G384</f>
        <v>2074801409</v>
      </c>
    </row>
    <row r="385" spans="1:8" ht="15">
      <c r="A385" s="13">
        <v>1302</v>
      </c>
      <c r="B385" s="1" t="s">
        <v>321</v>
      </c>
      <c r="C385" s="11">
        <v>501233500</v>
      </c>
      <c r="D385" s="15">
        <v>88.88</v>
      </c>
      <c r="E385" s="11">
        <f t="shared" si="25"/>
        <v>563944082</v>
      </c>
      <c r="F385" s="11">
        <v>0</v>
      </c>
      <c r="G385" s="11">
        <v>222284</v>
      </c>
      <c r="H385" s="11">
        <f t="shared" si="26"/>
        <v>564166366</v>
      </c>
    </row>
    <row r="386" spans="1:8" ht="15">
      <c r="A386" s="13">
        <v>1303</v>
      </c>
      <c r="B386" s="63" t="s">
        <v>859</v>
      </c>
      <c r="C386" s="11">
        <v>192059900</v>
      </c>
      <c r="D386" s="15">
        <v>93.91</v>
      </c>
      <c r="E386" s="11">
        <f t="shared" si="25"/>
        <v>204514855</v>
      </c>
      <c r="F386" s="11">
        <v>0</v>
      </c>
      <c r="G386" s="11"/>
      <c r="H386" s="11">
        <f t="shared" si="26"/>
        <v>204514855</v>
      </c>
    </row>
    <row r="387" spans="1:8" ht="15">
      <c r="A387" s="13">
        <v>1304</v>
      </c>
      <c r="B387" s="1" t="s">
        <v>322</v>
      </c>
      <c r="C387" s="11">
        <v>1294385300</v>
      </c>
      <c r="D387" s="15">
        <v>91.76</v>
      </c>
      <c r="E387" s="11">
        <f t="shared" si="25"/>
        <v>1410620423</v>
      </c>
      <c r="F387" s="11">
        <v>0</v>
      </c>
      <c r="G387" s="11"/>
      <c r="H387" s="11">
        <f t="shared" si="26"/>
        <v>1410620423</v>
      </c>
    </row>
    <row r="388" spans="1:8" ht="15">
      <c r="A388" s="13">
        <v>1305</v>
      </c>
      <c r="B388" s="1" t="s">
        <v>323</v>
      </c>
      <c r="C388" s="11">
        <v>635864100</v>
      </c>
      <c r="D388" s="15">
        <v>79.78</v>
      </c>
      <c r="E388" s="11">
        <f t="shared" si="25"/>
        <v>797021935</v>
      </c>
      <c r="F388" s="11">
        <v>0</v>
      </c>
      <c r="G388" s="11">
        <v>1299670</v>
      </c>
      <c r="H388" s="11">
        <f t="shared" si="26"/>
        <v>798321605</v>
      </c>
    </row>
    <row r="389" spans="1:8" ht="15">
      <c r="A389" s="13">
        <v>1306</v>
      </c>
      <c r="B389" s="1" t="s">
        <v>324</v>
      </c>
      <c r="C389" s="11">
        <v>907325400</v>
      </c>
      <c r="D389" s="15">
        <v>92.26</v>
      </c>
      <c r="E389" s="11">
        <f t="shared" si="25"/>
        <v>983443963</v>
      </c>
      <c r="F389" s="11">
        <v>0</v>
      </c>
      <c r="G389" s="11"/>
      <c r="H389" s="11">
        <f t="shared" si="26"/>
        <v>983443963</v>
      </c>
    </row>
    <row r="390" spans="1:8" ht="15">
      <c r="A390" s="13">
        <v>1307</v>
      </c>
      <c r="B390" s="1" t="s">
        <v>325</v>
      </c>
      <c r="C390" s="11">
        <v>1050192200</v>
      </c>
      <c r="D390" s="15">
        <v>67.12</v>
      </c>
      <c r="E390" s="11">
        <f t="shared" si="25"/>
        <v>1564648689</v>
      </c>
      <c r="F390" s="11">
        <v>0</v>
      </c>
      <c r="G390" s="11"/>
      <c r="H390" s="11">
        <f t="shared" si="26"/>
        <v>1564648689</v>
      </c>
    </row>
    <row r="391" spans="1:8" ht="15">
      <c r="A391" s="13">
        <v>1308</v>
      </c>
      <c r="B391" s="1" t="s">
        <v>326</v>
      </c>
      <c r="C391" s="11">
        <v>1148608300</v>
      </c>
      <c r="D391" s="15">
        <v>97.03</v>
      </c>
      <c r="E391" s="11">
        <f t="shared" si="25"/>
        <v>1183766155</v>
      </c>
      <c r="F391" s="11">
        <v>0</v>
      </c>
      <c r="G391" s="11"/>
      <c r="H391" s="11">
        <f t="shared" si="26"/>
        <v>1183766155</v>
      </c>
    </row>
    <row r="392" spans="1:8" ht="15">
      <c r="A392" s="13">
        <v>1309</v>
      </c>
      <c r="B392" s="1" t="s">
        <v>327</v>
      </c>
      <c r="C392" s="11">
        <v>1446638300</v>
      </c>
      <c r="D392" s="15">
        <v>98.6</v>
      </c>
      <c r="E392" s="11">
        <f t="shared" si="25"/>
        <v>1467178803</v>
      </c>
      <c r="F392" s="11">
        <v>0</v>
      </c>
      <c r="G392" s="11"/>
      <c r="H392" s="11">
        <f t="shared" si="26"/>
        <v>1467178803</v>
      </c>
    </row>
    <row r="393" spans="1:8" ht="15">
      <c r="A393" s="13">
        <v>1310</v>
      </c>
      <c r="B393" s="1" t="s">
        <v>328</v>
      </c>
      <c r="C393" s="11">
        <v>2994936700</v>
      </c>
      <c r="D393" s="15">
        <v>99.43</v>
      </c>
      <c r="E393" s="11">
        <f t="shared" si="25"/>
        <v>3012105703</v>
      </c>
      <c r="F393" s="11">
        <v>0</v>
      </c>
      <c r="G393" s="11">
        <v>3065471</v>
      </c>
      <c r="H393" s="11">
        <f t="shared" si="26"/>
        <v>3015171174</v>
      </c>
    </row>
    <row r="394" spans="1:8" ht="15">
      <c r="A394" s="13">
        <v>1311</v>
      </c>
      <c r="B394" s="1" t="s">
        <v>329</v>
      </c>
      <c r="C394" s="11">
        <v>1995498500</v>
      </c>
      <c r="D394" s="15">
        <v>90.8</v>
      </c>
      <c r="E394" s="11">
        <f t="shared" si="25"/>
        <v>2197685573</v>
      </c>
      <c r="F394" s="11">
        <v>0</v>
      </c>
      <c r="G394" s="11">
        <v>776055</v>
      </c>
      <c r="H394" s="11">
        <f t="shared" si="26"/>
        <v>2198461628</v>
      </c>
    </row>
    <row r="395" spans="1:8" ht="15">
      <c r="A395" s="13">
        <v>1312</v>
      </c>
      <c r="B395" s="1" t="s">
        <v>330</v>
      </c>
      <c r="C395" s="11">
        <v>2171889600</v>
      </c>
      <c r="D395" s="15">
        <v>107.51</v>
      </c>
      <c r="E395" s="11">
        <f t="shared" si="25"/>
        <v>2020174495</v>
      </c>
      <c r="F395" s="11">
        <v>0</v>
      </c>
      <c r="G395" s="11">
        <v>6832461</v>
      </c>
      <c r="H395" s="11">
        <f t="shared" si="26"/>
        <v>2027006956</v>
      </c>
    </row>
    <row r="396" spans="1:8" ht="15">
      <c r="A396" s="13">
        <v>1313</v>
      </c>
      <c r="B396" s="1" t="s">
        <v>331</v>
      </c>
      <c r="C396" s="11">
        <v>240583000</v>
      </c>
      <c r="D396" s="15">
        <v>100.68</v>
      </c>
      <c r="E396" s="11">
        <f t="shared" si="25"/>
        <v>238958085</v>
      </c>
      <c r="F396" s="11">
        <v>0</v>
      </c>
      <c r="G396" s="11"/>
      <c r="H396" s="11">
        <f t="shared" si="26"/>
        <v>238958085</v>
      </c>
    </row>
    <row r="397" spans="1:8" ht="15">
      <c r="A397" s="13">
        <v>1314</v>
      </c>
      <c r="B397" s="1" t="s">
        <v>332</v>
      </c>
      <c r="C397" s="11">
        <v>1576422900</v>
      </c>
      <c r="D397" s="15">
        <v>97.08</v>
      </c>
      <c r="E397" s="11">
        <f t="shared" si="25"/>
        <v>1623838999</v>
      </c>
      <c r="F397" s="11">
        <v>0</v>
      </c>
      <c r="G397" s="11">
        <v>443518</v>
      </c>
      <c r="H397" s="11">
        <f t="shared" si="26"/>
        <v>1624282517</v>
      </c>
    </row>
    <row r="398" spans="1:8" ht="15">
      <c r="A398" s="13">
        <v>1315</v>
      </c>
      <c r="B398" s="1" t="s">
        <v>333</v>
      </c>
      <c r="C398" s="11">
        <v>154163400</v>
      </c>
      <c r="D398" s="15">
        <v>105.56</v>
      </c>
      <c r="E398" s="11">
        <f t="shared" si="25"/>
        <v>146043388</v>
      </c>
      <c r="F398" s="11">
        <v>0</v>
      </c>
      <c r="G398" s="11"/>
      <c r="H398" s="11">
        <f t="shared" si="26"/>
        <v>146043388</v>
      </c>
    </row>
    <row r="399" spans="1:8" ht="15">
      <c r="A399" s="13">
        <v>1316</v>
      </c>
      <c r="B399" s="1" t="s">
        <v>334</v>
      </c>
      <c r="C399" s="11">
        <v>1030140100</v>
      </c>
      <c r="D399" s="15">
        <v>99.81</v>
      </c>
      <c r="E399" s="11">
        <f t="shared" si="25"/>
        <v>1032101092</v>
      </c>
      <c r="F399" s="11">
        <v>0</v>
      </c>
      <c r="G399" s="11"/>
      <c r="H399" s="11">
        <f t="shared" si="26"/>
        <v>1032101092</v>
      </c>
    </row>
    <row r="400" spans="1:8" ht="15">
      <c r="A400" s="13">
        <v>1317</v>
      </c>
      <c r="B400" s="1" t="s">
        <v>335</v>
      </c>
      <c r="C400" s="11">
        <v>6031614000</v>
      </c>
      <c r="D400" s="15">
        <v>93.42</v>
      </c>
      <c r="E400" s="11">
        <f t="shared" si="25"/>
        <v>6456448298</v>
      </c>
      <c r="F400" s="11">
        <v>0</v>
      </c>
      <c r="G400" s="11"/>
      <c r="H400" s="11">
        <f t="shared" si="26"/>
        <v>6456448298</v>
      </c>
    </row>
    <row r="401" spans="1:8" ht="15">
      <c r="A401" s="13">
        <v>1318</v>
      </c>
      <c r="B401" s="1" t="s">
        <v>336</v>
      </c>
      <c r="C401" s="11">
        <v>2307872000</v>
      </c>
      <c r="D401" s="15">
        <v>94.74</v>
      </c>
      <c r="E401" s="11">
        <f t="shared" si="25"/>
        <v>2436005911</v>
      </c>
      <c r="F401" s="11">
        <v>0</v>
      </c>
      <c r="G401" s="11">
        <v>1614771</v>
      </c>
      <c r="H401" s="11">
        <f t="shared" si="26"/>
        <v>2437620682</v>
      </c>
    </row>
    <row r="402" spans="1:8" ht="15">
      <c r="A402" s="13">
        <v>1319</v>
      </c>
      <c r="B402" s="1" t="s">
        <v>337</v>
      </c>
      <c r="C402" s="11">
        <v>586156600</v>
      </c>
      <c r="D402" s="15">
        <v>95.62</v>
      </c>
      <c r="E402" s="11">
        <f t="shared" si="25"/>
        <v>613006275</v>
      </c>
      <c r="F402" s="11">
        <v>0</v>
      </c>
      <c r="G402" s="11">
        <v>317915</v>
      </c>
      <c r="H402" s="11">
        <f t="shared" si="26"/>
        <v>613324190</v>
      </c>
    </row>
    <row r="403" spans="1:8" ht="15">
      <c r="A403" s="13">
        <v>1320</v>
      </c>
      <c r="B403" s="1" t="s">
        <v>338</v>
      </c>
      <c r="C403" s="11">
        <v>4138175900</v>
      </c>
      <c r="D403" s="15">
        <v>97.91</v>
      </c>
      <c r="E403" s="11">
        <f t="shared" si="25"/>
        <v>4226509958</v>
      </c>
      <c r="F403" s="11">
        <v>0</v>
      </c>
      <c r="G403" s="11">
        <v>6679675</v>
      </c>
      <c r="H403" s="11">
        <f t="shared" si="26"/>
        <v>4233189633</v>
      </c>
    </row>
    <row r="404" spans="1:8" ht="15">
      <c r="A404" s="13">
        <v>1321</v>
      </c>
      <c r="B404" s="1" t="s">
        <v>339</v>
      </c>
      <c r="C404" s="11">
        <v>6372678500</v>
      </c>
      <c r="D404" s="15">
        <v>94.27</v>
      </c>
      <c r="E404" s="11">
        <f t="shared" si="25"/>
        <v>6760028111</v>
      </c>
      <c r="F404" s="11">
        <v>0</v>
      </c>
      <c r="G404" s="11"/>
      <c r="H404" s="11">
        <f t="shared" si="26"/>
        <v>6760028111</v>
      </c>
    </row>
    <row r="405" spans="1:8" ht="15">
      <c r="A405" s="13">
        <v>1322</v>
      </c>
      <c r="B405" s="1" t="s">
        <v>340</v>
      </c>
      <c r="C405" s="11">
        <v>242831100</v>
      </c>
      <c r="D405" s="15">
        <v>99.3</v>
      </c>
      <c r="E405" s="11">
        <f t="shared" si="25"/>
        <v>244542900</v>
      </c>
      <c r="F405" s="11">
        <v>0</v>
      </c>
      <c r="G405" s="11">
        <v>79888</v>
      </c>
      <c r="H405" s="11">
        <f t="shared" si="26"/>
        <v>244622788</v>
      </c>
    </row>
    <row r="406" spans="1:8" ht="15">
      <c r="A406" s="13">
        <v>1323</v>
      </c>
      <c r="B406" s="1" t="s">
        <v>341</v>
      </c>
      <c r="C406" s="11">
        <v>466509000</v>
      </c>
      <c r="D406" s="15">
        <v>90.04</v>
      </c>
      <c r="E406" s="11">
        <f t="shared" si="25"/>
        <v>518113061</v>
      </c>
      <c r="F406" s="11">
        <v>0</v>
      </c>
      <c r="G406" s="11">
        <v>444770</v>
      </c>
      <c r="H406" s="11">
        <f t="shared" si="26"/>
        <v>518557831</v>
      </c>
    </row>
    <row r="407" spans="1:8" ht="15">
      <c r="A407" s="13">
        <v>1324</v>
      </c>
      <c r="B407" s="1" t="s">
        <v>342</v>
      </c>
      <c r="C407" s="11">
        <v>680441700</v>
      </c>
      <c r="D407" s="15">
        <v>97.13</v>
      </c>
      <c r="E407" s="11">
        <f t="shared" si="25"/>
        <v>700547411</v>
      </c>
      <c r="F407" s="11">
        <v>0</v>
      </c>
      <c r="G407" s="11">
        <v>4089990</v>
      </c>
      <c r="H407" s="11">
        <f t="shared" si="26"/>
        <v>704637401</v>
      </c>
    </row>
    <row r="408" spans="1:8" ht="15">
      <c r="A408" s="13">
        <v>1325</v>
      </c>
      <c r="B408" s="1" t="s">
        <v>343</v>
      </c>
      <c r="C408" s="11">
        <v>1632296400</v>
      </c>
      <c r="D408" s="15">
        <v>96.92</v>
      </c>
      <c r="E408" s="11">
        <f t="shared" si="25"/>
        <v>1684168799</v>
      </c>
      <c r="F408" s="11">
        <v>0</v>
      </c>
      <c r="G408" s="11">
        <v>1180677</v>
      </c>
      <c r="H408" s="11">
        <f t="shared" si="26"/>
        <v>1685349476</v>
      </c>
    </row>
    <row r="409" spans="1:8" ht="15">
      <c r="A409" s="13">
        <v>1326</v>
      </c>
      <c r="B409" s="1" t="s">
        <v>344</v>
      </c>
      <c r="C409" s="11">
        <v>149028400</v>
      </c>
      <c r="D409" s="15">
        <v>108.85</v>
      </c>
      <c r="E409" s="11">
        <f t="shared" si="25"/>
        <v>136911713</v>
      </c>
      <c r="F409" s="11">
        <v>0</v>
      </c>
      <c r="G409" s="11">
        <v>66177</v>
      </c>
      <c r="H409" s="11">
        <f t="shared" si="26"/>
        <v>136977890</v>
      </c>
    </row>
    <row r="410" spans="1:8" ht="15">
      <c r="A410" s="13">
        <v>1327</v>
      </c>
      <c r="B410" s="1" t="s">
        <v>345</v>
      </c>
      <c r="C410" s="11">
        <v>4487540800</v>
      </c>
      <c r="D410" s="15">
        <v>94.46</v>
      </c>
      <c r="E410" s="11">
        <f t="shared" si="25"/>
        <v>4750731315</v>
      </c>
      <c r="F410" s="11">
        <v>0</v>
      </c>
      <c r="G410" s="11">
        <v>5195353</v>
      </c>
      <c r="H410" s="11">
        <f t="shared" si="26"/>
        <v>4755926668</v>
      </c>
    </row>
    <row r="411" spans="1:8" ht="15">
      <c r="A411" s="13">
        <v>1328</v>
      </c>
      <c r="B411" s="1" t="s">
        <v>346</v>
      </c>
      <c r="C411" s="11">
        <v>6313723900</v>
      </c>
      <c r="D411" s="15">
        <v>97.68</v>
      </c>
      <c r="E411" s="11">
        <f t="shared" si="25"/>
        <v>6463681306</v>
      </c>
      <c r="F411" s="11">
        <v>0</v>
      </c>
      <c r="G411" s="11"/>
      <c r="H411" s="11">
        <f t="shared" si="26"/>
        <v>6463681306</v>
      </c>
    </row>
    <row r="412" spans="1:8" ht="15">
      <c r="A412" s="13">
        <v>1329</v>
      </c>
      <c r="B412" s="1" t="s">
        <v>347</v>
      </c>
      <c r="C412" s="11">
        <v>1976206200</v>
      </c>
      <c r="D412" s="15">
        <v>96.3</v>
      </c>
      <c r="E412" s="11">
        <f t="shared" si="25"/>
        <v>2052135202</v>
      </c>
      <c r="F412" s="11">
        <v>0</v>
      </c>
      <c r="G412" s="11"/>
      <c r="H412" s="11">
        <f t="shared" si="26"/>
        <v>2052135202</v>
      </c>
    </row>
    <row r="413" spans="1:8" ht="15">
      <c r="A413" s="13">
        <v>1330</v>
      </c>
      <c r="B413" s="1" t="s">
        <v>348</v>
      </c>
      <c r="C413" s="11">
        <v>7173831900</v>
      </c>
      <c r="D413" s="15">
        <v>96.16</v>
      </c>
      <c r="E413" s="11">
        <f t="shared" si="25"/>
        <v>7460307716</v>
      </c>
      <c r="F413" s="11">
        <v>0</v>
      </c>
      <c r="G413" s="11"/>
      <c r="H413" s="11">
        <f t="shared" si="26"/>
        <v>7460307716</v>
      </c>
    </row>
    <row r="414" spans="1:8" ht="15">
      <c r="A414" s="13">
        <v>1331</v>
      </c>
      <c r="B414" s="1" t="s">
        <v>349</v>
      </c>
      <c r="C414" s="11">
        <v>1014211900</v>
      </c>
      <c r="D414" s="15">
        <v>97.98</v>
      </c>
      <c r="E414" s="11">
        <f t="shared" si="25"/>
        <v>1035121351</v>
      </c>
      <c r="F414" s="11">
        <v>0</v>
      </c>
      <c r="G414" s="11"/>
      <c r="H414" s="11">
        <f t="shared" si="26"/>
        <v>1035121351</v>
      </c>
    </row>
    <row r="415" spans="1:8" ht="15">
      <c r="A415" s="13">
        <v>1332</v>
      </c>
      <c r="B415" s="1" t="s">
        <v>350</v>
      </c>
      <c r="C415" s="11">
        <v>10401724600</v>
      </c>
      <c r="D415" s="15">
        <v>97.62</v>
      </c>
      <c r="E415" s="11">
        <f t="shared" si="25"/>
        <v>10655321246</v>
      </c>
      <c r="F415" s="11">
        <v>0</v>
      </c>
      <c r="G415" s="11">
        <v>13168685</v>
      </c>
      <c r="H415" s="11">
        <f t="shared" si="26"/>
        <v>10668489931</v>
      </c>
    </row>
    <row r="416" spans="1:8" ht="15">
      <c r="A416" s="13">
        <v>1333</v>
      </c>
      <c r="B416" s="1" t="s">
        <v>351</v>
      </c>
      <c r="C416" s="11">
        <v>1842628500</v>
      </c>
      <c r="D416" s="15">
        <v>100.79</v>
      </c>
      <c r="E416" s="11">
        <f t="shared" si="25"/>
        <v>1828185832</v>
      </c>
      <c r="F416" s="11">
        <v>0</v>
      </c>
      <c r="G416" s="11">
        <v>6642712</v>
      </c>
      <c r="H416" s="11">
        <f t="shared" si="26"/>
        <v>1834828544</v>
      </c>
    </row>
    <row r="417" spans="1:8" ht="15">
      <c r="A417" s="13">
        <v>1334</v>
      </c>
      <c r="B417" s="1" t="s">
        <v>352</v>
      </c>
      <c r="C417" s="11">
        <v>1295863800</v>
      </c>
      <c r="D417" s="15">
        <v>93.45</v>
      </c>
      <c r="E417" s="11">
        <f t="shared" si="25"/>
        <v>1386692135</v>
      </c>
      <c r="F417" s="11">
        <v>0</v>
      </c>
      <c r="G417" s="11">
        <v>333478</v>
      </c>
      <c r="H417" s="11">
        <f t="shared" si="26"/>
        <v>1387025613</v>
      </c>
    </row>
    <row r="418" spans="1:8" ht="15">
      <c r="A418" s="13">
        <v>1335</v>
      </c>
      <c r="B418" s="1" t="s">
        <v>353</v>
      </c>
      <c r="C418" s="11">
        <v>3552435200</v>
      </c>
      <c r="D418" s="15">
        <v>94.47</v>
      </c>
      <c r="E418" s="11">
        <f t="shared" si="25"/>
        <v>3760384461</v>
      </c>
      <c r="F418" s="11">
        <v>0</v>
      </c>
      <c r="G418" s="11"/>
      <c r="H418" s="11">
        <f t="shared" si="26"/>
        <v>3760384461</v>
      </c>
    </row>
    <row r="419" spans="1:8" ht="15">
      <c r="A419" s="13">
        <v>1336</v>
      </c>
      <c r="B419" s="1" t="s">
        <v>354</v>
      </c>
      <c r="C419" s="11">
        <v>544764700</v>
      </c>
      <c r="D419" s="15">
        <v>99.2</v>
      </c>
      <c r="E419" s="11">
        <f t="shared" si="25"/>
        <v>549157964</v>
      </c>
      <c r="F419" s="11">
        <v>0</v>
      </c>
      <c r="G419" s="11"/>
      <c r="H419" s="11">
        <f t="shared" si="26"/>
        <v>549157964</v>
      </c>
    </row>
    <row r="420" spans="1:8" ht="15">
      <c r="A420" s="13">
        <v>1337</v>
      </c>
      <c r="B420" s="1" t="s">
        <v>355</v>
      </c>
      <c r="C420" s="11">
        <v>4219540400</v>
      </c>
      <c r="D420" s="15">
        <v>88.73</v>
      </c>
      <c r="E420" s="11">
        <f t="shared" si="25"/>
        <v>4755483377</v>
      </c>
      <c r="F420" s="11">
        <v>0</v>
      </c>
      <c r="G420" s="11">
        <v>3628655</v>
      </c>
      <c r="H420" s="11">
        <f t="shared" si="26"/>
        <v>4759112032</v>
      </c>
    </row>
    <row r="421" spans="1:8" ht="15">
      <c r="A421" s="13">
        <v>1338</v>
      </c>
      <c r="B421" s="1" t="s">
        <v>356</v>
      </c>
      <c r="C421" s="11">
        <v>1040515900</v>
      </c>
      <c r="D421" s="15">
        <v>87.43</v>
      </c>
      <c r="E421" s="11">
        <f t="shared" si="25"/>
        <v>1190113119</v>
      </c>
      <c r="F421" s="11">
        <v>0</v>
      </c>
      <c r="G421" s="11">
        <v>580519</v>
      </c>
      <c r="H421" s="11">
        <f t="shared" si="26"/>
        <v>1190693638</v>
      </c>
    </row>
    <row r="422" spans="1:8" ht="15">
      <c r="A422" s="13">
        <v>1339</v>
      </c>
      <c r="B422" s="1" t="s">
        <v>357</v>
      </c>
      <c r="C422" s="11">
        <v>2073690000</v>
      </c>
      <c r="D422" s="15">
        <v>97.87</v>
      </c>
      <c r="E422" s="11">
        <f t="shared" si="25"/>
        <v>2118820885</v>
      </c>
      <c r="F422" s="11">
        <v>0</v>
      </c>
      <c r="G422" s="11">
        <v>7593910</v>
      </c>
      <c r="H422" s="11">
        <f t="shared" si="26"/>
        <v>2126414795</v>
      </c>
    </row>
    <row r="423" spans="1:8" ht="15">
      <c r="A423" s="13">
        <v>1340</v>
      </c>
      <c r="B423" s="1" t="s">
        <v>358</v>
      </c>
      <c r="C423" s="11">
        <v>85362800</v>
      </c>
      <c r="D423" s="15">
        <v>99.36</v>
      </c>
      <c r="E423" s="11">
        <f t="shared" si="25"/>
        <v>85912641</v>
      </c>
      <c r="F423" s="11">
        <v>0</v>
      </c>
      <c r="G423" s="11">
        <v>116749</v>
      </c>
      <c r="H423" s="11">
        <f t="shared" si="26"/>
        <v>86029390</v>
      </c>
    </row>
    <row r="424" spans="1:8" ht="15">
      <c r="A424" s="13">
        <v>1341</v>
      </c>
      <c r="B424" s="1" t="s">
        <v>359</v>
      </c>
      <c r="C424" s="11">
        <v>3453598600</v>
      </c>
      <c r="D424" s="15">
        <v>100.76</v>
      </c>
      <c r="E424" s="11">
        <f t="shared" si="25"/>
        <v>3427549226</v>
      </c>
      <c r="F424" s="11">
        <v>0</v>
      </c>
      <c r="G424" s="11">
        <v>1126150</v>
      </c>
      <c r="H424" s="11">
        <f t="shared" si="26"/>
        <v>3428675376</v>
      </c>
    </row>
    <row r="425" spans="1:8" ht="15">
      <c r="A425" s="13">
        <v>1342</v>
      </c>
      <c r="B425" s="1" t="s">
        <v>360</v>
      </c>
      <c r="C425" s="11">
        <v>684405100</v>
      </c>
      <c r="D425" s="15">
        <v>101.47</v>
      </c>
      <c r="E425" s="11">
        <f t="shared" si="25"/>
        <v>674490096</v>
      </c>
      <c r="F425" s="11">
        <v>0</v>
      </c>
      <c r="G425" s="11">
        <v>478436</v>
      </c>
      <c r="H425" s="11">
        <f t="shared" si="26"/>
        <v>674968532</v>
      </c>
    </row>
    <row r="426" spans="1:8" ht="15">
      <c r="A426" s="13">
        <v>1343</v>
      </c>
      <c r="B426" s="1" t="s">
        <v>361</v>
      </c>
      <c r="C426" s="11">
        <v>2295128300</v>
      </c>
      <c r="D426" s="15">
        <v>100.93</v>
      </c>
      <c r="E426" s="11">
        <f t="shared" si="25"/>
        <v>2273980283</v>
      </c>
      <c r="F426" s="11">
        <v>0</v>
      </c>
      <c r="G426" s="11"/>
      <c r="H426" s="11">
        <f t="shared" si="26"/>
        <v>2273980283</v>
      </c>
    </row>
    <row r="427" spans="1:8" ht="15">
      <c r="A427" s="13">
        <v>1344</v>
      </c>
      <c r="B427" s="1" t="s">
        <v>362</v>
      </c>
      <c r="C427" s="11">
        <v>1117556700</v>
      </c>
      <c r="D427" s="15">
        <v>95.94</v>
      </c>
      <c r="E427" s="11">
        <f t="shared" si="25"/>
        <v>1164849593</v>
      </c>
      <c r="F427" s="11">
        <v>0</v>
      </c>
      <c r="G427" s="11">
        <v>1113711</v>
      </c>
      <c r="H427" s="11">
        <f t="shared" si="26"/>
        <v>1165963304</v>
      </c>
    </row>
    <row r="428" spans="1:8" ht="15">
      <c r="A428" s="13">
        <v>1345</v>
      </c>
      <c r="B428" s="1" t="s">
        <v>849</v>
      </c>
      <c r="C428" s="11">
        <v>52540500</v>
      </c>
      <c r="D428" s="15">
        <v>99.99</v>
      </c>
      <c r="E428" s="11">
        <f t="shared" si="25"/>
        <v>52545755</v>
      </c>
      <c r="F428" s="11">
        <v>0</v>
      </c>
      <c r="G428" s="11">
        <v>403895</v>
      </c>
      <c r="H428" s="11">
        <f t="shared" si="26"/>
        <v>52949650</v>
      </c>
    </row>
    <row r="429" spans="1:8" ht="15">
      <c r="A429" s="13">
        <v>1346</v>
      </c>
      <c r="B429" s="1" t="s">
        <v>834</v>
      </c>
      <c r="C429" s="11">
        <v>374708900</v>
      </c>
      <c r="D429" s="15">
        <v>93.13</v>
      </c>
      <c r="E429" s="11">
        <f t="shared" si="25"/>
        <v>402350370</v>
      </c>
      <c r="F429" s="11">
        <v>0</v>
      </c>
      <c r="G429" s="11"/>
      <c r="H429" s="11">
        <f t="shared" si="26"/>
        <v>402350370</v>
      </c>
    </row>
    <row r="430" spans="1:8" ht="15">
      <c r="A430" s="13">
        <v>1347</v>
      </c>
      <c r="B430" s="1" t="s">
        <v>363</v>
      </c>
      <c r="C430" s="11">
        <v>3533175400</v>
      </c>
      <c r="D430" s="15">
        <v>91.26</v>
      </c>
      <c r="E430" s="11">
        <f>ROUND(((C430/D430)*100),0)</f>
        <v>3871548762</v>
      </c>
      <c r="F430" s="11">
        <v>0</v>
      </c>
      <c r="G430" s="11"/>
      <c r="H430" s="11">
        <f t="shared" si="26"/>
        <v>3871548762</v>
      </c>
    </row>
    <row r="431" spans="1:8" ht="15">
      <c r="A431" s="13">
        <v>1348</v>
      </c>
      <c r="B431" s="1" t="s">
        <v>364</v>
      </c>
      <c r="C431" s="11">
        <v>1205778100</v>
      </c>
      <c r="D431" s="15">
        <v>100.74</v>
      </c>
      <c r="E431" s="11">
        <f aca="true" t="shared" si="27" ref="E431:E436">ROUND(((C431/D431)*100),0)</f>
        <v>1196920885</v>
      </c>
      <c r="F431" s="11">
        <v>0</v>
      </c>
      <c r="G431" s="11"/>
      <c r="H431" s="11">
        <f t="shared" si="26"/>
        <v>1196920885</v>
      </c>
    </row>
    <row r="432" spans="1:8" ht="15">
      <c r="A432" s="13">
        <v>1349</v>
      </c>
      <c r="B432" s="1" t="s">
        <v>365</v>
      </c>
      <c r="C432" s="11">
        <v>2979615300</v>
      </c>
      <c r="D432" s="15">
        <v>95.97</v>
      </c>
      <c r="E432" s="11">
        <f t="shared" si="27"/>
        <v>3104736168</v>
      </c>
      <c r="F432" s="11">
        <v>0</v>
      </c>
      <c r="G432" s="11">
        <v>3672701</v>
      </c>
      <c r="H432" s="11">
        <f t="shared" si="26"/>
        <v>3108408869</v>
      </c>
    </row>
    <row r="433" spans="1:8" ht="15">
      <c r="A433" s="13">
        <v>1350</v>
      </c>
      <c r="B433" s="1" t="s">
        <v>366</v>
      </c>
      <c r="C433" s="11">
        <v>506271000</v>
      </c>
      <c r="D433" s="15">
        <v>93.57</v>
      </c>
      <c r="E433" s="11">
        <f t="shared" si="27"/>
        <v>541061238</v>
      </c>
      <c r="F433" s="11">
        <v>0</v>
      </c>
      <c r="G433" s="11">
        <v>512023</v>
      </c>
      <c r="H433" s="11">
        <f t="shared" si="26"/>
        <v>541573261</v>
      </c>
    </row>
    <row r="434" spans="1:8" ht="15">
      <c r="A434" s="13">
        <v>1351</v>
      </c>
      <c r="B434" s="1" t="s">
        <v>367</v>
      </c>
      <c r="C434" s="11">
        <v>1218546700</v>
      </c>
      <c r="D434" s="15">
        <v>97.98</v>
      </c>
      <c r="E434" s="11">
        <f t="shared" si="27"/>
        <v>1243668810</v>
      </c>
      <c r="F434" s="11">
        <v>0</v>
      </c>
      <c r="G434" s="11"/>
      <c r="H434" s="11">
        <f t="shared" si="26"/>
        <v>1243668810</v>
      </c>
    </row>
    <row r="435" spans="1:8" ht="15">
      <c r="A435" s="13">
        <v>1352</v>
      </c>
      <c r="B435" s="1" t="s">
        <v>368</v>
      </c>
      <c r="C435" s="11">
        <v>5964628700</v>
      </c>
      <c r="D435" s="15">
        <v>100.82</v>
      </c>
      <c r="E435" s="11">
        <f t="shared" si="27"/>
        <v>5916116544</v>
      </c>
      <c r="F435" s="11">
        <v>0</v>
      </c>
      <c r="G435" s="11">
        <v>7953969</v>
      </c>
      <c r="H435" s="11">
        <f t="shared" si="26"/>
        <v>5924070513</v>
      </c>
    </row>
    <row r="436" spans="1:8" ht="15">
      <c r="A436" s="13">
        <v>1353</v>
      </c>
      <c r="B436" s="1" t="s">
        <v>369</v>
      </c>
      <c r="C436" s="11">
        <v>1216852400</v>
      </c>
      <c r="D436" s="15">
        <v>94.44</v>
      </c>
      <c r="E436" s="11">
        <f t="shared" si="27"/>
        <v>1288492588</v>
      </c>
      <c r="F436" s="11">
        <v>0</v>
      </c>
      <c r="G436" s="11">
        <v>725533</v>
      </c>
      <c r="H436" s="11">
        <f t="shared" si="26"/>
        <v>1289218121</v>
      </c>
    </row>
    <row r="437" spans="1:8" ht="15">
      <c r="A437" s="13"/>
      <c r="B437" s="1"/>
      <c r="C437" s="11"/>
      <c r="D437" s="21"/>
      <c r="E437" s="11"/>
      <c r="F437" s="11"/>
      <c r="G437" s="11"/>
      <c r="H437" s="11"/>
    </row>
    <row r="438" spans="1:8" ht="15.75">
      <c r="A438" s="13"/>
      <c r="B438" s="34" t="s">
        <v>566</v>
      </c>
      <c r="C438" s="35">
        <f>SUM(C384:C437)</f>
        <v>112604451600</v>
      </c>
      <c r="D438" s="23">
        <f>((+C438/E438)*100)</f>
        <v>95.79485925391876</v>
      </c>
      <c r="E438" s="35">
        <f>SUM(E384:E437)</f>
        <v>117547488954</v>
      </c>
      <c r="F438" s="35">
        <f>SUM(F384:F437)</f>
        <v>0</v>
      </c>
      <c r="G438" s="35">
        <f>SUM(G384:G437)</f>
        <v>80359801</v>
      </c>
      <c r="H438" s="35">
        <f>SUM(H384:H437)</f>
        <v>117627848755</v>
      </c>
    </row>
    <row r="439" spans="1:8" ht="15">
      <c r="A439" s="13"/>
      <c r="B439" s="1"/>
      <c r="C439" s="10"/>
      <c r="D439" s="21"/>
      <c r="E439" s="10"/>
      <c r="F439" s="10"/>
      <c r="G439" s="10"/>
      <c r="H439" s="10"/>
    </row>
    <row r="440" spans="1:8" ht="9" customHeight="1">
      <c r="A440" s="24"/>
      <c r="B440" s="25"/>
      <c r="C440" s="36"/>
      <c r="D440" s="26"/>
      <c r="E440" s="36"/>
      <c r="F440" s="36"/>
      <c r="G440" s="36"/>
      <c r="H440" s="36"/>
    </row>
    <row r="441" spans="1:8" ht="15.75">
      <c r="A441" s="13"/>
      <c r="B441" s="27" t="s">
        <v>370</v>
      </c>
      <c r="C441" s="10"/>
      <c r="D441" s="15"/>
      <c r="E441" s="10"/>
      <c r="F441" s="10"/>
      <c r="G441" s="10"/>
      <c r="H441" s="10"/>
    </row>
    <row r="442" spans="1:8" ht="15" customHeight="1">
      <c r="A442" s="13">
        <v>1401</v>
      </c>
      <c r="B442" s="1" t="s">
        <v>371</v>
      </c>
      <c r="C442" s="11">
        <v>1106322700</v>
      </c>
      <c r="D442" s="15">
        <v>95.61</v>
      </c>
      <c r="E442" s="11">
        <f aca="true" t="shared" si="28" ref="E442:E480">ROUND(((C442/D442)*100),0)</f>
        <v>1157120280</v>
      </c>
      <c r="F442" s="11">
        <v>0</v>
      </c>
      <c r="G442" s="11">
        <v>100</v>
      </c>
      <c r="H442" s="11">
        <f aca="true" t="shared" si="29" ref="H442:H480">+E442+G442</f>
        <v>1157120380</v>
      </c>
    </row>
    <row r="443" spans="1:8" ht="15">
      <c r="A443" s="13">
        <v>1402</v>
      </c>
      <c r="B443" s="1" t="s">
        <v>372</v>
      </c>
      <c r="C443" s="11">
        <v>869768700</v>
      </c>
      <c r="D443" s="15">
        <v>95.48</v>
      </c>
      <c r="E443" s="11">
        <f t="shared" si="28"/>
        <v>910943339</v>
      </c>
      <c r="F443" s="11">
        <v>0</v>
      </c>
      <c r="G443" s="11">
        <v>0</v>
      </c>
      <c r="H443" s="11">
        <f t="shared" si="29"/>
        <v>910943339</v>
      </c>
    </row>
    <row r="444" spans="1:8" ht="15">
      <c r="A444" s="13">
        <v>1403</v>
      </c>
      <c r="B444" s="1" t="s">
        <v>373</v>
      </c>
      <c r="C444" s="11">
        <v>757433700</v>
      </c>
      <c r="D444" s="15">
        <v>80.43</v>
      </c>
      <c r="E444" s="11">
        <f t="shared" si="28"/>
        <v>941730325</v>
      </c>
      <c r="F444" s="11">
        <v>0</v>
      </c>
      <c r="G444" s="11">
        <v>728750</v>
      </c>
      <c r="H444" s="11">
        <f t="shared" si="29"/>
        <v>942459075</v>
      </c>
    </row>
    <row r="445" spans="1:8" ht="15">
      <c r="A445" s="13">
        <v>1404</v>
      </c>
      <c r="B445" s="1" t="s">
        <v>374</v>
      </c>
      <c r="C445" s="11">
        <v>2072948300</v>
      </c>
      <c r="D445" s="15">
        <v>84.68</v>
      </c>
      <c r="E445" s="11">
        <f t="shared" si="28"/>
        <v>2447978625</v>
      </c>
      <c r="F445" s="11">
        <v>0</v>
      </c>
      <c r="G445" s="11">
        <v>1140307</v>
      </c>
      <c r="H445" s="11">
        <f t="shared" si="29"/>
        <v>2449118932</v>
      </c>
    </row>
    <row r="446" spans="1:8" ht="15">
      <c r="A446" s="13">
        <v>1405</v>
      </c>
      <c r="B446" s="1" t="s">
        <v>375</v>
      </c>
      <c r="C446" s="11">
        <v>3103123200</v>
      </c>
      <c r="D446" s="15">
        <v>89.58</v>
      </c>
      <c r="E446" s="11">
        <f t="shared" si="28"/>
        <v>3464080375</v>
      </c>
      <c r="F446" s="11">
        <v>0</v>
      </c>
      <c r="G446" s="11">
        <v>1314985</v>
      </c>
      <c r="H446" s="11">
        <f t="shared" si="29"/>
        <v>3465395360</v>
      </c>
    </row>
    <row r="447" spans="1:8" ht="15">
      <c r="A447" s="13">
        <v>1406</v>
      </c>
      <c r="B447" s="1" t="s">
        <v>850</v>
      </c>
      <c r="C447" s="11">
        <v>396148900</v>
      </c>
      <c r="D447" s="55">
        <v>99.29</v>
      </c>
      <c r="E447" s="11">
        <f t="shared" si="28"/>
        <v>398981670</v>
      </c>
      <c r="F447" s="11">
        <v>0</v>
      </c>
      <c r="G447" s="11">
        <v>0</v>
      </c>
      <c r="H447" s="11">
        <f t="shared" si="29"/>
        <v>398981670</v>
      </c>
    </row>
    <row r="448" spans="1:8" ht="15">
      <c r="A448" s="13">
        <v>1407</v>
      </c>
      <c r="B448" s="1" t="s">
        <v>376</v>
      </c>
      <c r="C448" s="11">
        <v>1821889900</v>
      </c>
      <c r="D448" s="15">
        <v>96.37</v>
      </c>
      <c r="E448" s="11">
        <f t="shared" si="28"/>
        <v>1890515617</v>
      </c>
      <c r="F448" s="11">
        <v>0</v>
      </c>
      <c r="G448" s="11">
        <v>351836</v>
      </c>
      <c r="H448" s="11">
        <f t="shared" si="29"/>
        <v>1890867453</v>
      </c>
    </row>
    <row r="449" spans="1:8" ht="15">
      <c r="A449" s="13">
        <v>1408</v>
      </c>
      <c r="B449" s="1" t="s">
        <v>377</v>
      </c>
      <c r="C449" s="11">
        <v>3065556000</v>
      </c>
      <c r="D449" s="15">
        <v>93.48</v>
      </c>
      <c r="E449" s="11">
        <f t="shared" si="28"/>
        <v>3279370988</v>
      </c>
      <c r="F449" s="11">
        <v>0</v>
      </c>
      <c r="G449" s="11">
        <v>0</v>
      </c>
      <c r="H449" s="11">
        <f t="shared" si="29"/>
        <v>3279370988</v>
      </c>
    </row>
    <row r="450" spans="1:8" ht="15">
      <c r="A450" s="13">
        <v>1409</v>
      </c>
      <c r="B450" s="1" t="s">
        <v>378</v>
      </c>
      <c r="C450" s="11">
        <v>1292026000</v>
      </c>
      <c r="D450" s="15">
        <v>97.14</v>
      </c>
      <c r="E450" s="11">
        <f t="shared" si="28"/>
        <v>1330065884</v>
      </c>
      <c r="F450" s="11">
        <v>0</v>
      </c>
      <c r="G450" s="11">
        <v>0</v>
      </c>
      <c r="H450" s="11">
        <f t="shared" si="29"/>
        <v>1330065884</v>
      </c>
    </row>
    <row r="451" spans="1:8" ht="15">
      <c r="A451" s="13">
        <v>1410</v>
      </c>
      <c r="B451" s="1" t="s">
        <v>379</v>
      </c>
      <c r="C451" s="11">
        <v>2537760797</v>
      </c>
      <c r="D451" s="15">
        <v>77.6</v>
      </c>
      <c r="E451" s="11">
        <f t="shared" si="28"/>
        <v>3270310305</v>
      </c>
      <c r="F451" s="11">
        <v>0</v>
      </c>
      <c r="G451" s="11">
        <v>1974647</v>
      </c>
      <c r="H451" s="11">
        <f t="shared" si="29"/>
        <v>3272284952</v>
      </c>
    </row>
    <row r="452" spans="1:8" ht="15">
      <c r="A452" s="13">
        <v>1411</v>
      </c>
      <c r="B452" s="1" t="s">
        <v>380</v>
      </c>
      <c r="C452" s="11">
        <v>3284937200</v>
      </c>
      <c r="D452" s="15">
        <v>103.8</v>
      </c>
      <c r="E452" s="11">
        <f t="shared" si="28"/>
        <v>3164679383</v>
      </c>
      <c r="F452" s="11">
        <v>0</v>
      </c>
      <c r="G452" s="11">
        <v>4079867</v>
      </c>
      <c r="H452" s="11">
        <f t="shared" si="29"/>
        <v>3168759250</v>
      </c>
    </row>
    <row r="453" spans="1:8" ht="15">
      <c r="A453" s="13">
        <v>1412</v>
      </c>
      <c r="B453" s="1" t="s">
        <v>381</v>
      </c>
      <c r="C453" s="11">
        <v>3675170600</v>
      </c>
      <c r="D453" s="15">
        <v>88.51</v>
      </c>
      <c r="E453" s="11">
        <f t="shared" si="28"/>
        <v>4152265959</v>
      </c>
      <c r="F453" s="11">
        <v>0</v>
      </c>
      <c r="G453" s="11">
        <v>0</v>
      </c>
      <c r="H453" s="11">
        <f t="shared" si="29"/>
        <v>4152265959</v>
      </c>
    </row>
    <row r="454" spans="1:8" ht="15">
      <c r="A454" s="13">
        <v>1413</v>
      </c>
      <c r="B454" s="1" t="s">
        <v>382</v>
      </c>
      <c r="C454" s="11">
        <v>2005912860</v>
      </c>
      <c r="D454" s="15">
        <v>91.28</v>
      </c>
      <c r="E454" s="11">
        <f t="shared" si="28"/>
        <v>2197538190</v>
      </c>
      <c r="F454" s="11">
        <v>0</v>
      </c>
      <c r="G454" s="11">
        <v>1226908</v>
      </c>
      <c r="H454" s="11">
        <f t="shared" si="29"/>
        <v>2198765098</v>
      </c>
    </row>
    <row r="455" spans="1:8" ht="15">
      <c r="A455" s="13">
        <v>1414</v>
      </c>
      <c r="B455" s="1" t="s">
        <v>383</v>
      </c>
      <c r="C455" s="11">
        <v>2560743400</v>
      </c>
      <c r="D455" s="15">
        <v>95.78</v>
      </c>
      <c r="E455" s="11">
        <f t="shared" si="28"/>
        <v>2673567968</v>
      </c>
      <c r="F455" s="11">
        <v>0</v>
      </c>
      <c r="G455" s="11">
        <v>100</v>
      </c>
      <c r="H455" s="11">
        <f t="shared" si="29"/>
        <v>2673568068</v>
      </c>
    </row>
    <row r="456" spans="1:8" ht="15">
      <c r="A456" s="13">
        <v>1415</v>
      </c>
      <c r="B456" s="1" t="s">
        <v>384</v>
      </c>
      <c r="C456" s="11">
        <v>1596368200</v>
      </c>
      <c r="D456" s="15">
        <v>74.99</v>
      </c>
      <c r="E456" s="11">
        <f t="shared" si="28"/>
        <v>2128774770</v>
      </c>
      <c r="F456" s="11">
        <v>0</v>
      </c>
      <c r="G456" s="11">
        <v>0</v>
      </c>
      <c r="H456" s="11">
        <f t="shared" si="29"/>
        <v>2128774770</v>
      </c>
    </row>
    <row r="457" spans="1:8" ht="15">
      <c r="A457" s="13">
        <v>1416</v>
      </c>
      <c r="B457" s="1" t="s">
        <v>385</v>
      </c>
      <c r="C457" s="11">
        <v>1354928400</v>
      </c>
      <c r="D457" s="15">
        <v>99.44</v>
      </c>
      <c r="E457" s="11">
        <f t="shared" si="28"/>
        <v>1362558729</v>
      </c>
      <c r="F457" s="11">
        <v>0</v>
      </c>
      <c r="G457" s="11">
        <v>0</v>
      </c>
      <c r="H457" s="11">
        <f t="shared" si="29"/>
        <v>1362558729</v>
      </c>
    </row>
    <row r="458" spans="1:8" ht="15">
      <c r="A458" s="13">
        <v>1417</v>
      </c>
      <c r="B458" s="1" t="s">
        <v>386</v>
      </c>
      <c r="C458" s="11">
        <v>3482257100</v>
      </c>
      <c r="D458" s="15">
        <v>86.69</v>
      </c>
      <c r="E458" s="11">
        <f t="shared" si="28"/>
        <v>4016907486</v>
      </c>
      <c r="F458" s="11">
        <v>0</v>
      </c>
      <c r="G458" s="11">
        <v>0</v>
      </c>
      <c r="H458" s="11">
        <f t="shared" si="29"/>
        <v>4016907486</v>
      </c>
    </row>
    <row r="459" spans="1:8" ht="15">
      <c r="A459" s="13">
        <v>1418</v>
      </c>
      <c r="B459" s="1" t="s">
        <v>387</v>
      </c>
      <c r="C459" s="11">
        <v>1281152000</v>
      </c>
      <c r="D459" s="15">
        <v>93.27</v>
      </c>
      <c r="E459" s="11">
        <f t="shared" si="28"/>
        <v>1373594939</v>
      </c>
      <c r="F459" s="11">
        <v>0</v>
      </c>
      <c r="G459" s="11">
        <v>1954098</v>
      </c>
      <c r="H459" s="11">
        <f t="shared" si="29"/>
        <v>1375549037</v>
      </c>
    </row>
    <row r="460" spans="1:8" ht="15">
      <c r="A460" s="13">
        <v>1419</v>
      </c>
      <c r="B460" s="1" t="s">
        <v>388</v>
      </c>
      <c r="C460" s="11">
        <v>1873317800</v>
      </c>
      <c r="D460" s="15">
        <v>95.8</v>
      </c>
      <c r="E460" s="11">
        <f t="shared" si="28"/>
        <v>1955446555</v>
      </c>
      <c r="F460" s="11">
        <v>0</v>
      </c>
      <c r="G460" s="11">
        <v>1240960</v>
      </c>
      <c r="H460" s="11">
        <f t="shared" si="29"/>
        <v>1956687515</v>
      </c>
    </row>
    <row r="461" spans="1:8" ht="15">
      <c r="A461" s="13">
        <v>1420</v>
      </c>
      <c r="B461" s="1" t="s">
        <v>389</v>
      </c>
      <c r="C461" s="11">
        <v>444182300</v>
      </c>
      <c r="D461" s="15">
        <v>103.58</v>
      </c>
      <c r="E461" s="11">
        <f t="shared" si="28"/>
        <v>428830180</v>
      </c>
      <c r="F461" s="11">
        <v>0</v>
      </c>
      <c r="G461" s="11">
        <v>0</v>
      </c>
      <c r="H461" s="11">
        <f t="shared" si="29"/>
        <v>428830180</v>
      </c>
    </row>
    <row r="462" spans="1:8" ht="15">
      <c r="A462" s="13">
        <v>1421</v>
      </c>
      <c r="B462" s="1" t="s">
        <v>390</v>
      </c>
      <c r="C462" s="11">
        <v>4508123400</v>
      </c>
      <c r="D462" s="15">
        <v>89.67</v>
      </c>
      <c r="E462" s="11">
        <f t="shared" si="28"/>
        <v>5027460020</v>
      </c>
      <c r="F462" s="11">
        <v>0</v>
      </c>
      <c r="G462" s="11">
        <v>3005634</v>
      </c>
      <c r="H462" s="11">
        <f t="shared" si="29"/>
        <v>5030465654</v>
      </c>
    </row>
    <row r="463" spans="1:8" ht="15">
      <c r="A463" s="13">
        <v>1422</v>
      </c>
      <c r="B463" s="1" t="s">
        <v>391</v>
      </c>
      <c r="C463" s="11">
        <v>5261923200</v>
      </c>
      <c r="D463" s="15">
        <v>99.98</v>
      </c>
      <c r="E463" s="11">
        <f t="shared" si="28"/>
        <v>5262975795</v>
      </c>
      <c r="F463" s="11">
        <v>0</v>
      </c>
      <c r="G463" s="11">
        <v>0</v>
      </c>
      <c r="H463" s="11">
        <f t="shared" si="29"/>
        <v>5262975795</v>
      </c>
    </row>
    <row r="464" spans="1:8" ht="15">
      <c r="A464" s="13">
        <v>1423</v>
      </c>
      <c r="B464" s="1" t="s">
        <v>392</v>
      </c>
      <c r="C464" s="11">
        <v>1378110300</v>
      </c>
      <c r="D464" s="15">
        <v>93.94</v>
      </c>
      <c r="E464" s="11">
        <f t="shared" si="28"/>
        <v>1467011177</v>
      </c>
      <c r="F464" s="11">
        <v>0</v>
      </c>
      <c r="G464" s="11">
        <v>0</v>
      </c>
      <c r="H464" s="11">
        <f t="shared" si="29"/>
        <v>1467011177</v>
      </c>
    </row>
    <row r="465" spans="1:8" ht="15">
      <c r="A465" s="13">
        <v>1424</v>
      </c>
      <c r="B465" s="1" t="s">
        <v>393</v>
      </c>
      <c r="C465" s="11">
        <v>2254650700</v>
      </c>
      <c r="D465" s="15">
        <v>78.32</v>
      </c>
      <c r="E465" s="11">
        <f t="shared" si="28"/>
        <v>2878767492</v>
      </c>
      <c r="F465" s="11">
        <v>0</v>
      </c>
      <c r="G465" s="11">
        <v>8555</v>
      </c>
      <c r="H465" s="11">
        <f t="shared" si="29"/>
        <v>2878776047</v>
      </c>
    </row>
    <row r="466" spans="1:8" ht="15">
      <c r="A466" s="13">
        <v>1425</v>
      </c>
      <c r="B466" s="1" t="s">
        <v>394</v>
      </c>
      <c r="C466" s="11">
        <v>1193098900</v>
      </c>
      <c r="D466" s="15">
        <v>90.53</v>
      </c>
      <c r="E466" s="11">
        <f t="shared" si="28"/>
        <v>1317904452</v>
      </c>
      <c r="F466" s="11">
        <v>0</v>
      </c>
      <c r="G466" s="11">
        <v>803200</v>
      </c>
      <c r="H466" s="11">
        <f t="shared" si="29"/>
        <v>1318707652</v>
      </c>
    </row>
    <row r="467" spans="1:8" ht="15">
      <c r="A467" s="13">
        <v>1426</v>
      </c>
      <c r="B467" s="1" t="s">
        <v>395</v>
      </c>
      <c r="C467" s="11">
        <v>691846700</v>
      </c>
      <c r="D467" s="15">
        <v>90.54</v>
      </c>
      <c r="E467" s="11">
        <f t="shared" si="28"/>
        <v>764133753</v>
      </c>
      <c r="F467" s="11">
        <v>0</v>
      </c>
      <c r="G467" s="11">
        <v>0</v>
      </c>
      <c r="H467" s="11">
        <f t="shared" si="29"/>
        <v>764133753</v>
      </c>
    </row>
    <row r="468" spans="1:8" ht="15">
      <c r="A468" s="13">
        <v>1427</v>
      </c>
      <c r="B468" s="1" t="s">
        <v>396</v>
      </c>
      <c r="C468" s="11">
        <v>3056595800</v>
      </c>
      <c r="D468" s="15">
        <v>98.39</v>
      </c>
      <c r="E468" s="11">
        <f t="shared" si="28"/>
        <v>3106612257</v>
      </c>
      <c r="F468" s="11">
        <v>0</v>
      </c>
      <c r="G468" s="11">
        <v>0</v>
      </c>
      <c r="H468" s="11">
        <f t="shared" si="29"/>
        <v>3106612257</v>
      </c>
    </row>
    <row r="469" spans="1:8" ht="15">
      <c r="A469" s="13">
        <v>1428</v>
      </c>
      <c r="B469" s="1" t="s">
        <v>397</v>
      </c>
      <c r="C469" s="11">
        <v>325104000</v>
      </c>
      <c r="D469" s="15">
        <v>123.08</v>
      </c>
      <c r="E469" s="11">
        <f t="shared" si="28"/>
        <v>264140396</v>
      </c>
      <c r="F469" s="11">
        <v>0</v>
      </c>
      <c r="G469" s="11">
        <v>0</v>
      </c>
      <c r="H469" s="11">
        <f t="shared" si="29"/>
        <v>264140396</v>
      </c>
    </row>
    <row r="470" spans="1:8" ht="15">
      <c r="A470" s="13">
        <v>1429</v>
      </c>
      <c r="B470" s="1" t="s">
        <v>398</v>
      </c>
      <c r="C470" s="11">
        <v>7161408200</v>
      </c>
      <c r="D470" s="15">
        <v>83.15</v>
      </c>
      <c r="E470" s="11">
        <f t="shared" si="28"/>
        <v>8612637643</v>
      </c>
      <c r="F470" s="11">
        <v>0</v>
      </c>
      <c r="G470" s="11">
        <v>422000</v>
      </c>
      <c r="H470" s="11">
        <f t="shared" si="29"/>
        <v>8613059643</v>
      </c>
    </row>
    <row r="471" spans="1:8" ht="15">
      <c r="A471" s="13">
        <v>1430</v>
      </c>
      <c r="B471" s="1" t="s">
        <v>836</v>
      </c>
      <c r="C471" s="11">
        <v>1610953700</v>
      </c>
      <c r="D471" s="15">
        <v>92.69</v>
      </c>
      <c r="E471" s="11">
        <f t="shared" si="28"/>
        <v>1738001618</v>
      </c>
      <c r="F471" s="11">
        <v>0</v>
      </c>
      <c r="G471" s="11">
        <v>4068200</v>
      </c>
      <c r="H471" s="11">
        <f t="shared" si="29"/>
        <v>1742069818</v>
      </c>
    </row>
    <row r="472" spans="1:8" ht="15">
      <c r="A472" s="13">
        <v>1431</v>
      </c>
      <c r="B472" s="1" t="s">
        <v>399</v>
      </c>
      <c r="C472" s="11">
        <v>2481945300</v>
      </c>
      <c r="D472" s="15">
        <v>94.17</v>
      </c>
      <c r="E472" s="11">
        <f t="shared" si="28"/>
        <v>2635600828</v>
      </c>
      <c r="F472" s="11">
        <v>0</v>
      </c>
      <c r="G472" s="11">
        <v>100</v>
      </c>
      <c r="H472" s="11">
        <f t="shared" si="29"/>
        <v>2635600928</v>
      </c>
    </row>
    <row r="473" spans="1:8" ht="15">
      <c r="A473" s="13">
        <v>1432</v>
      </c>
      <c r="B473" s="1" t="s">
        <v>400</v>
      </c>
      <c r="C473" s="11">
        <v>2919241600</v>
      </c>
      <c r="D473" s="15">
        <v>67.52</v>
      </c>
      <c r="E473" s="11">
        <f t="shared" si="28"/>
        <v>4323521327</v>
      </c>
      <c r="F473" s="11">
        <v>0</v>
      </c>
      <c r="G473" s="11">
        <v>4104796</v>
      </c>
      <c r="H473" s="11">
        <f t="shared" si="29"/>
        <v>4327626123</v>
      </c>
    </row>
    <row r="474" spans="1:8" ht="15">
      <c r="A474" s="13">
        <v>1433</v>
      </c>
      <c r="B474" s="1" t="s">
        <v>401</v>
      </c>
      <c r="C474" s="11">
        <v>765076800</v>
      </c>
      <c r="D474" s="15">
        <v>89.02</v>
      </c>
      <c r="E474" s="11">
        <f t="shared" si="28"/>
        <v>859443721</v>
      </c>
      <c r="F474" s="11">
        <v>0</v>
      </c>
      <c r="G474" s="11">
        <v>7245200</v>
      </c>
      <c r="H474" s="11">
        <f t="shared" si="29"/>
        <v>866688921</v>
      </c>
    </row>
    <row r="475" spans="1:8" ht="15">
      <c r="A475" s="13">
        <v>1434</v>
      </c>
      <c r="B475" s="1" t="s">
        <v>402</v>
      </c>
      <c r="C475" s="11">
        <v>779870055</v>
      </c>
      <c r="D475" s="15">
        <v>86.87</v>
      </c>
      <c r="E475" s="11">
        <f t="shared" si="28"/>
        <v>897743818</v>
      </c>
      <c r="F475" s="11">
        <v>0</v>
      </c>
      <c r="G475" s="11">
        <v>92</v>
      </c>
      <c r="H475" s="11">
        <f t="shared" si="29"/>
        <v>897743910</v>
      </c>
    </row>
    <row r="476" spans="1:8" ht="15">
      <c r="A476" s="13">
        <v>1435</v>
      </c>
      <c r="B476" s="1" t="s">
        <v>403</v>
      </c>
      <c r="C476" s="11">
        <v>3579254100</v>
      </c>
      <c r="D476" s="15">
        <v>90.74</v>
      </c>
      <c r="E476" s="11">
        <f t="shared" si="28"/>
        <v>3944516310</v>
      </c>
      <c r="F476" s="11">
        <v>0</v>
      </c>
      <c r="G476" s="11">
        <v>0</v>
      </c>
      <c r="H476" s="11">
        <f t="shared" si="29"/>
        <v>3944516310</v>
      </c>
    </row>
    <row r="477" spans="1:8" ht="15">
      <c r="A477" s="13">
        <v>1436</v>
      </c>
      <c r="B477" s="1" t="s">
        <v>404</v>
      </c>
      <c r="C477" s="11">
        <v>2043278100</v>
      </c>
      <c r="D477" s="15">
        <v>63.09</v>
      </c>
      <c r="E477" s="11">
        <f t="shared" si="28"/>
        <v>3238671897</v>
      </c>
      <c r="F477" s="11">
        <v>0</v>
      </c>
      <c r="G477" s="11">
        <v>0</v>
      </c>
      <c r="H477" s="11">
        <f t="shared" si="29"/>
        <v>3238671897</v>
      </c>
    </row>
    <row r="478" spans="1:8" ht="15">
      <c r="A478" s="13">
        <v>1437</v>
      </c>
      <c r="B478" s="1" t="s">
        <v>405</v>
      </c>
      <c r="C478" s="11">
        <v>70665000</v>
      </c>
      <c r="D478" s="15">
        <v>97.93</v>
      </c>
      <c r="E478" s="11">
        <f t="shared" si="28"/>
        <v>72158685</v>
      </c>
      <c r="F478" s="11">
        <v>0</v>
      </c>
      <c r="G478" s="11">
        <v>0</v>
      </c>
      <c r="H478" s="11">
        <f t="shared" si="29"/>
        <v>72158685</v>
      </c>
    </row>
    <row r="479" spans="1:8" ht="15">
      <c r="A479" s="13">
        <v>1438</v>
      </c>
      <c r="B479" s="1" t="s">
        <v>96</v>
      </c>
      <c r="C479" s="11">
        <v>2814014300</v>
      </c>
      <c r="D479" s="15">
        <v>97.46</v>
      </c>
      <c r="E479" s="11">
        <f t="shared" si="28"/>
        <v>2887353068</v>
      </c>
      <c r="F479" s="11">
        <v>0</v>
      </c>
      <c r="G479" s="11">
        <v>830887</v>
      </c>
      <c r="H479" s="11">
        <f t="shared" si="29"/>
        <v>2888183955</v>
      </c>
    </row>
    <row r="480" spans="1:8" ht="15">
      <c r="A480" s="13">
        <v>1439</v>
      </c>
      <c r="B480" s="1" t="s">
        <v>406</v>
      </c>
      <c r="C480" s="11">
        <v>656771700</v>
      </c>
      <c r="D480" s="15">
        <v>98.84</v>
      </c>
      <c r="E480" s="11">
        <f t="shared" si="28"/>
        <v>664479664</v>
      </c>
      <c r="F480" s="11">
        <v>0</v>
      </c>
      <c r="G480" s="11">
        <v>0</v>
      </c>
      <c r="H480" s="11">
        <f t="shared" si="29"/>
        <v>664479664</v>
      </c>
    </row>
    <row r="481" spans="1:8" ht="15">
      <c r="A481" s="13"/>
      <c r="B481" s="1"/>
      <c r="C481" s="11"/>
      <c r="D481" s="21"/>
      <c r="E481" s="11"/>
      <c r="F481" s="11"/>
      <c r="G481" s="11"/>
      <c r="H481" s="11"/>
    </row>
    <row r="482" spans="1:8" ht="15.75">
      <c r="A482" s="13"/>
      <c r="B482" s="34" t="s">
        <v>567</v>
      </c>
      <c r="C482" s="35">
        <f>SUM(C442:C481)</f>
        <v>82133879912</v>
      </c>
      <c r="D482" s="23">
        <f>((+C482/E482)*100)</f>
        <v>88.78532535206952</v>
      </c>
      <c r="E482" s="35">
        <f>SUM(E442:E481)</f>
        <v>92508395488</v>
      </c>
      <c r="F482" s="35">
        <f>SUM(F442:F481)</f>
        <v>0</v>
      </c>
      <c r="G482" s="35">
        <f>SUM(G442:G481)</f>
        <v>34501222</v>
      </c>
      <c r="H482" s="35">
        <f>SUM(H442:H481)</f>
        <v>92542896710</v>
      </c>
    </row>
    <row r="483" spans="1:8" ht="15">
      <c r="A483" s="13"/>
      <c r="B483" s="1"/>
      <c r="C483" s="10"/>
      <c r="D483" s="21"/>
      <c r="E483" s="10"/>
      <c r="F483" s="10"/>
      <c r="G483" s="10"/>
      <c r="H483" s="10"/>
    </row>
    <row r="484" spans="1:8" ht="10.5" customHeight="1">
      <c r="A484" s="24"/>
      <c r="B484" s="25"/>
      <c r="C484" s="36"/>
      <c r="D484" s="26"/>
      <c r="E484" s="36"/>
      <c r="F484" s="36"/>
      <c r="G484" s="36"/>
      <c r="H484" s="36"/>
    </row>
    <row r="485" spans="1:8" ht="15.75">
      <c r="A485" s="13"/>
      <c r="B485" s="27" t="s">
        <v>407</v>
      </c>
      <c r="C485" s="10"/>
      <c r="D485" s="15"/>
      <c r="E485" s="10"/>
      <c r="F485" s="10"/>
      <c r="G485" s="10"/>
      <c r="H485" s="10"/>
    </row>
    <row r="486" spans="1:8" ht="18" customHeight="1">
      <c r="A486" s="13">
        <v>1501</v>
      </c>
      <c r="B486" s="1" t="s">
        <v>408</v>
      </c>
      <c r="C486" s="11">
        <v>2277326500</v>
      </c>
      <c r="D486" s="15">
        <v>101.07</v>
      </c>
      <c r="E486" s="11">
        <f aca="true" t="shared" si="30" ref="E486:E518">ROUND(((C486/D486)*100),0)</f>
        <v>2253217077</v>
      </c>
      <c r="F486" s="11">
        <v>0</v>
      </c>
      <c r="G486" s="11">
        <v>0</v>
      </c>
      <c r="H486" s="11">
        <f aca="true" t="shared" si="31" ref="H486:H518">+E486+G486</f>
        <v>2253217077</v>
      </c>
    </row>
    <row r="487" spans="1:8" ht="15">
      <c r="A487" s="13">
        <v>1502</v>
      </c>
      <c r="B487" s="1" t="s">
        <v>409</v>
      </c>
      <c r="C487" s="11">
        <v>1000197900</v>
      </c>
      <c r="D487" s="15">
        <v>98.55</v>
      </c>
      <c r="E487" s="11">
        <f t="shared" si="30"/>
        <v>1014914155</v>
      </c>
      <c r="F487" s="11">
        <v>0</v>
      </c>
      <c r="G487" s="11">
        <v>235537</v>
      </c>
      <c r="H487" s="11">
        <f t="shared" si="31"/>
        <v>1015149692</v>
      </c>
    </row>
    <row r="488" spans="1:8" ht="15">
      <c r="A488" s="13">
        <v>1503</v>
      </c>
      <c r="B488" s="1" t="s">
        <v>410</v>
      </c>
      <c r="C488" s="11">
        <v>1572878600</v>
      </c>
      <c r="D488" s="15">
        <v>104.35</v>
      </c>
      <c r="E488" s="11">
        <f t="shared" si="30"/>
        <v>1507310589</v>
      </c>
      <c r="F488" s="11">
        <v>0</v>
      </c>
      <c r="G488" s="11">
        <v>0</v>
      </c>
      <c r="H488" s="11">
        <f t="shared" si="31"/>
        <v>1507310589</v>
      </c>
    </row>
    <row r="489" spans="1:8" ht="15">
      <c r="A489" s="13">
        <v>1504</v>
      </c>
      <c r="B489" s="1" t="s">
        <v>411</v>
      </c>
      <c r="C489" s="11">
        <v>1684190800</v>
      </c>
      <c r="D489" s="15">
        <v>82.53</v>
      </c>
      <c r="E489" s="11">
        <f t="shared" si="30"/>
        <v>2040701321</v>
      </c>
      <c r="F489" s="11">
        <v>0</v>
      </c>
      <c r="G489" s="11">
        <v>268641</v>
      </c>
      <c r="H489" s="11">
        <f t="shared" si="31"/>
        <v>2040969962</v>
      </c>
    </row>
    <row r="490" spans="1:8" ht="15">
      <c r="A490" s="13">
        <v>1505</v>
      </c>
      <c r="B490" s="1" t="s">
        <v>412</v>
      </c>
      <c r="C490" s="11">
        <v>803231600</v>
      </c>
      <c r="D490" s="15">
        <v>92.42</v>
      </c>
      <c r="E490" s="11">
        <f t="shared" si="30"/>
        <v>869110149</v>
      </c>
      <c r="F490" s="11">
        <v>0</v>
      </c>
      <c r="G490" s="11">
        <v>521083</v>
      </c>
      <c r="H490" s="11">
        <f t="shared" si="31"/>
        <v>869631232</v>
      </c>
    </row>
    <row r="491" spans="1:8" ht="15">
      <c r="A491" s="13">
        <v>1506</v>
      </c>
      <c r="B491" s="1" t="s">
        <v>413</v>
      </c>
      <c r="C491" s="11">
        <v>5115446410</v>
      </c>
      <c r="D491" s="15">
        <v>96.84</v>
      </c>
      <c r="E491" s="11">
        <f t="shared" si="30"/>
        <v>5282369279</v>
      </c>
      <c r="F491" s="11">
        <v>0</v>
      </c>
      <c r="G491" s="11">
        <v>3989190</v>
      </c>
      <c r="H491" s="11">
        <f t="shared" si="31"/>
        <v>5286358469</v>
      </c>
    </row>
    <row r="492" spans="1:8" ht="15">
      <c r="A492" s="13">
        <v>1507</v>
      </c>
      <c r="B492" s="1" t="s">
        <v>414</v>
      </c>
      <c r="C492" s="11">
        <v>10253100428</v>
      </c>
      <c r="D492" s="15">
        <v>96.04</v>
      </c>
      <c r="E492" s="11">
        <f t="shared" si="30"/>
        <v>10675864669</v>
      </c>
      <c r="F492" s="11">
        <v>0</v>
      </c>
      <c r="G492" s="11">
        <v>11079784</v>
      </c>
      <c r="H492" s="11">
        <f t="shared" si="31"/>
        <v>10686944453</v>
      </c>
    </row>
    <row r="493" spans="1:8" ht="15">
      <c r="A493" s="13">
        <v>1508</v>
      </c>
      <c r="B493" s="1" t="s">
        <v>835</v>
      </c>
      <c r="C493" s="11">
        <v>12672646060</v>
      </c>
      <c r="D493" s="15">
        <v>83.7</v>
      </c>
      <c r="E493" s="11">
        <f t="shared" si="30"/>
        <v>15140556822</v>
      </c>
      <c r="F493" s="11">
        <v>0</v>
      </c>
      <c r="G493" s="11">
        <v>26971616</v>
      </c>
      <c r="H493" s="11">
        <f t="shared" si="31"/>
        <v>15167528438</v>
      </c>
    </row>
    <row r="494" spans="1:8" ht="15">
      <c r="A494" s="13">
        <v>1509</v>
      </c>
      <c r="B494" s="1" t="s">
        <v>415</v>
      </c>
      <c r="C494" s="11">
        <v>237970700</v>
      </c>
      <c r="D494" s="15">
        <v>102.68</v>
      </c>
      <c r="E494" s="11">
        <f t="shared" si="30"/>
        <v>231759544</v>
      </c>
      <c r="F494" s="11">
        <v>0</v>
      </c>
      <c r="G494" s="11">
        <v>0</v>
      </c>
      <c r="H494" s="11">
        <f t="shared" si="31"/>
        <v>231759544</v>
      </c>
    </row>
    <row r="495" spans="1:8" ht="15">
      <c r="A495" s="13">
        <v>1510</v>
      </c>
      <c r="B495" s="1" t="s">
        <v>416</v>
      </c>
      <c r="C495" s="11">
        <v>1238278000</v>
      </c>
      <c r="D495" s="15">
        <v>98.95</v>
      </c>
      <c r="E495" s="11">
        <f t="shared" si="30"/>
        <v>1251417888</v>
      </c>
      <c r="F495" s="11">
        <v>0</v>
      </c>
      <c r="G495" s="11">
        <v>165950</v>
      </c>
      <c r="H495" s="11">
        <f t="shared" si="31"/>
        <v>1251583838</v>
      </c>
    </row>
    <row r="496" spans="1:8" ht="15">
      <c r="A496" s="13">
        <v>1511</v>
      </c>
      <c r="B496" s="1" t="s">
        <v>417</v>
      </c>
      <c r="C496" s="11">
        <v>345430900</v>
      </c>
      <c r="D496" s="15">
        <v>105.28</v>
      </c>
      <c r="E496" s="11">
        <f t="shared" si="30"/>
        <v>328106858</v>
      </c>
      <c r="F496" s="11">
        <v>0</v>
      </c>
      <c r="G496" s="11">
        <v>200913</v>
      </c>
      <c r="H496" s="11">
        <f t="shared" si="31"/>
        <v>328307771</v>
      </c>
    </row>
    <row r="497" spans="1:8" ht="15">
      <c r="A497" s="13">
        <v>1512</v>
      </c>
      <c r="B497" s="1" t="s">
        <v>418</v>
      </c>
      <c r="C497" s="11">
        <v>6679353655</v>
      </c>
      <c r="D497" s="15">
        <v>96.23</v>
      </c>
      <c r="E497" s="11">
        <f t="shared" si="30"/>
        <v>6941030505</v>
      </c>
      <c r="F497" s="11">
        <v>0</v>
      </c>
      <c r="G497" s="11">
        <v>7769092</v>
      </c>
      <c r="H497" s="11">
        <f t="shared" si="31"/>
        <v>6948799597</v>
      </c>
    </row>
    <row r="498" spans="1:8" ht="15">
      <c r="A498" s="13">
        <v>1513</v>
      </c>
      <c r="B498" s="1" t="s">
        <v>419</v>
      </c>
      <c r="C498" s="11">
        <v>3798130500</v>
      </c>
      <c r="D498" s="15">
        <v>101.5</v>
      </c>
      <c r="E498" s="11">
        <f t="shared" si="30"/>
        <v>3742000493</v>
      </c>
      <c r="F498" s="11">
        <v>0</v>
      </c>
      <c r="G498" s="11">
        <v>0</v>
      </c>
      <c r="H498" s="11">
        <f t="shared" si="31"/>
        <v>3742000493</v>
      </c>
    </row>
    <row r="499" spans="1:8" ht="15">
      <c r="A499" s="13">
        <v>1514</v>
      </c>
      <c r="B499" s="1" t="s">
        <v>420</v>
      </c>
      <c r="C499" s="11">
        <v>139811200</v>
      </c>
      <c r="D499" s="15">
        <v>88.73</v>
      </c>
      <c r="E499" s="11">
        <f t="shared" si="30"/>
        <v>157569255</v>
      </c>
      <c r="F499" s="11">
        <v>0</v>
      </c>
      <c r="G499" s="11">
        <v>1096759</v>
      </c>
      <c r="H499" s="11">
        <f t="shared" si="31"/>
        <v>158666014</v>
      </c>
    </row>
    <row r="500" spans="1:8" ht="15">
      <c r="A500" s="13">
        <v>1515</v>
      </c>
      <c r="B500" s="1" t="s">
        <v>421</v>
      </c>
      <c r="C500" s="11">
        <v>6451459200</v>
      </c>
      <c r="D500" s="15">
        <v>71.53</v>
      </c>
      <c r="E500" s="11">
        <f t="shared" si="30"/>
        <v>9019235565</v>
      </c>
      <c r="F500" s="11">
        <v>0</v>
      </c>
      <c r="G500" s="11">
        <v>0</v>
      </c>
      <c r="H500" s="11">
        <f t="shared" si="31"/>
        <v>9019235565</v>
      </c>
    </row>
    <row r="501" spans="1:8" ht="15">
      <c r="A501" s="13">
        <v>1516</v>
      </c>
      <c r="B501" s="1" t="s">
        <v>422</v>
      </c>
      <c r="C501" s="11">
        <v>1867964410</v>
      </c>
      <c r="D501" s="15">
        <v>86.7</v>
      </c>
      <c r="E501" s="11">
        <f t="shared" si="30"/>
        <v>2154514890</v>
      </c>
      <c r="F501" s="11">
        <v>0</v>
      </c>
      <c r="G501" s="11">
        <v>0</v>
      </c>
      <c r="H501" s="11">
        <f t="shared" si="31"/>
        <v>2154514890</v>
      </c>
    </row>
    <row r="502" spans="1:8" ht="15">
      <c r="A502" s="13">
        <v>1517</v>
      </c>
      <c r="B502" s="1" t="s">
        <v>423</v>
      </c>
      <c r="C502" s="11">
        <v>2240455490</v>
      </c>
      <c r="D502" s="15">
        <v>97.98</v>
      </c>
      <c r="E502" s="11">
        <f t="shared" si="30"/>
        <v>2286645734</v>
      </c>
      <c r="F502" s="11">
        <v>0</v>
      </c>
      <c r="G502" s="11">
        <v>0</v>
      </c>
      <c r="H502" s="11">
        <f t="shared" si="31"/>
        <v>2286645734</v>
      </c>
    </row>
    <row r="503" spans="1:8" ht="15">
      <c r="A503" s="13">
        <v>1518</v>
      </c>
      <c r="B503" s="1" t="s">
        <v>424</v>
      </c>
      <c r="C503" s="11">
        <v>7779002765</v>
      </c>
      <c r="D503" s="15">
        <v>92.92</v>
      </c>
      <c r="E503" s="11">
        <f t="shared" si="30"/>
        <v>8371720582</v>
      </c>
      <c r="F503" s="11">
        <v>0</v>
      </c>
      <c r="G503" s="11">
        <v>1200622</v>
      </c>
      <c r="H503" s="11">
        <f t="shared" si="31"/>
        <v>8372921204</v>
      </c>
    </row>
    <row r="504" spans="1:8" ht="15">
      <c r="A504" s="13">
        <v>1519</v>
      </c>
      <c r="B504" s="1" t="s">
        <v>425</v>
      </c>
      <c r="C504" s="11">
        <v>3245165385</v>
      </c>
      <c r="D504" s="15">
        <v>85.64</v>
      </c>
      <c r="E504" s="11">
        <f t="shared" si="30"/>
        <v>3789310351</v>
      </c>
      <c r="F504" s="11">
        <v>0</v>
      </c>
      <c r="G504" s="11">
        <v>3811602</v>
      </c>
      <c r="H504" s="11">
        <f t="shared" si="31"/>
        <v>3793121953</v>
      </c>
    </row>
    <row r="505" spans="1:8" ht="15">
      <c r="A505" s="13">
        <v>1520</v>
      </c>
      <c r="B505" s="1" t="s">
        <v>426</v>
      </c>
      <c r="C505" s="11">
        <v>1292275500</v>
      </c>
      <c r="D505" s="15">
        <v>96.55</v>
      </c>
      <c r="E505" s="11">
        <f t="shared" si="30"/>
        <v>1338452097</v>
      </c>
      <c r="F505" s="11">
        <v>0</v>
      </c>
      <c r="G505" s="11">
        <v>0</v>
      </c>
      <c r="H505" s="11">
        <f t="shared" si="31"/>
        <v>1338452097</v>
      </c>
    </row>
    <row r="506" spans="1:8" ht="15">
      <c r="A506" s="13">
        <v>1521</v>
      </c>
      <c r="B506" s="1" t="s">
        <v>355</v>
      </c>
      <c r="C506" s="11">
        <v>1300246000</v>
      </c>
      <c r="D506" s="15">
        <v>94.24</v>
      </c>
      <c r="E506" s="11">
        <f t="shared" si="30"/>
        <v>1379717742</v>
      </c>
      <c r="F506" s="11">
        <v>0</v>
      </c>
      <c r="G506" s="11">
        <v>0</v>
      </c>
      <c r="H506" s="11">
        <f t="shared" si="31"/>
        <v>1379717742</v>
      </c>
    </row>
    <row r="507" spans="1:8" ht="15">
      <c r="A507" s="13">
        <v>1522</v>
      </c>
      <c r="B507" s="1" t="s">
        <v>427</v>
      </c>
      <c r="C507" s="11">
        <v>215257100</v>
      </c>
      <c r="D507" s="15">
        <v>95.16</v>
      </c>
      <c r="E507" s="11">
        <f t="shared" si="30"/>
        <v>226205443</v>
      </c>
      <c r="F507" s="11">
        <v>0</v>
      </c>
      <c r="G507" s="11">
        <v>90292</v>
      </c>
      <c r="H507" s="11">
        <f t="shared" si="31"/>
        <v>226295735</v>
      </c>
    </row>
    <row r="508" spans="1:8" ht="15">
      <c r="A508" s="13">
        <v>1523</v>
      </c>
      <c r="B508" s="1" t="s">
        <v>428</v>
      </c>
      <c r="C508" s="11">
        <v>246490900</v>
      </c>
      <c r="D508" s="15">
        <v>90.41</v>
      </c>
      <c r="E508" s="11">
        <f t="shared" si="30"/>
        <v>272636766</v>
      </c>
      <c r="F508" s="11">
        <v>0</v>
      </c>
      <c r="G508" s="11">
        <v>107926</v>
      </c>
      <c r="H508" s="11">
        <f t="shared" si="31"/>
        <v>272744692</v>
      </c>
    </row>
    <row r="509" spans="1:8" ht="15">
      <c r="A509" s="13">
        <v>1524</v>
      </c>
      <c r="B509" s="1" t="s">
        <v>429</v>
      </c>
      <c r="C509" s="11">
        <v>782110000</v>
      </c>
      <c r="D509" s="15">
        <v>91.86</v>
      </c>
      <c r="E509" s="11">
        <f t="shared" si="30"/>
        <v>851415197</v>
      </c>
      <c r="F509" s="11">
        <v>0</v>
      </c>
      <c r="G509" s="11">
        <v>1590365</v>
      </c>
      <c r="H509" s="11">
        <f t="shared" si="31"/>
        <v>853005562</v>
      </c>
    </row>
    <row r="510" spans="1:8" ht="15">
      <c r="A510" s="13">
        <v>1525</v>
      </c>
      <c r="B510" s="1" t="s">
        <v>430</v>
      </c>
      <c r="C510" s="11">
        <v>3229232510</v>
      </c>
      <c r="D510" s="15">
        <v>98</v>
      </c>
      <c r="E510" s="11">
        <f t="shared" si="30"/>
        <v>3295135214</v>
      </c>
      <c r="F510" s="11">
        <v>0</v>
      </c>
      <c r="G510" s="11">
        <v>0</v>
      </c>
      <c r="H510" s="11">
        <f t="shared" si="31"/>
        <v>3295135214</v>
      </c>
    </row>
    <row r="511" spans="1:8" ht="15">
      <c r="A511" s="13">
        <v>1526</v>
      </c>
      <c r="B511" s="1" t="s">
        <v>431</v>
      </c>
      <c r="C511" s="11">
        <v>1974515000</v>
      </c>
      <c r="D511" s="15">
        <v>96.02</v>
      </c>
      <c r="E511" s="11">
        <f t="shared" si="30"/>
        <v>2056358050</v>
      </c>
      <c r="F511" s="11">
        <v>0</v>
      </c>
      <c r="G511" s="11">
        <v>0</v>
      </c>
      <c r="H511" s="11">
        <f t="shared" si="31"/>
        <v>2056358050</v>
      </c>
    </row>
    <row r="512" spans="1:8" ht="15">
      <c r="A512" s="13">
        <v>1527</v>
      </c>
      <c r="B512" s="1" t="s">
        <v>432</v>
      </c>
      <c r="C512" s="11">
        <v>633423000</v>
      </c>
      <c r="D512" s="15">
        <v>99.38</v>
      </c>
      <c r="E512" s="11">
        <f t="shared" si="30"/>
        <v>637374723</v>
      </c>
      <c r="F512" s="11">
        <v>0</v>
      </c>
      <c r="G512" s="11">
        <v>0</v>
      </c>
      <c r="H512" s="11">
        <f t="shared" si="31"/>
        <v>637374723</v>
      </c>
    </row>
    <row r="513" spans="1:8" ht="15">
      <c r="A513" s="13">
        <v>1528</v>
      </c>
      <c r="B513" s="1" t="s">
        <v>433</v>
      </c>
      <c r="C513" s="11">
        <v>1116807400</v>
      </c>
      <c r="D513" s="15">
        <v>94.45</v>
      </c>
      <c r="E513" s="11">
        <f t="shared" si="30"/>
        <v>1182432398</v>
      </c>
      <c r="F513" s="11">
        <v>0</v>
      </c>
      <c r="G513" s="11">
        <v>0</v>
      </c>
      <c r="H513" s="11">
        <f t="shared" si="31"/>
        <v>1182432398</v>
      </c>
    </row>
    <row r="514" spans="1:8" ht="15">
      <c r="A514" s="13">
        <v>1529</v>
      </c>
      <c r="B514" s="1" t="s">
        <v>434</v>
      </c>
      <c r="C514" s="11">
        <v>1135650300</v>
      </c>
      <c r="D514" s="15">
        <v>89.64</v>
      </c>
      <c r="E514" s="11">
        <f t="shared" si="30"/>
        <v>1266901272</v>
      </c>
      <c r="F514" s="11">
        <v>0</v>
      </c>
      <c r="G514" s="11">
        <v>176826</v>
      </c>
      <c r="H514" s="11">
        <f t="shared" si="31"/>
        <v>1267078098</v>
      </c>
    </row>
    <row r="515" spans="1:8" ht="15">
      <c r="A515" s="13">
        <v>1530</v>
      </c>
      <c r="B515" s="1" t="s">
        <v>435</v>
      </c>
      <c r="C515" s="11">
        <v>220251700</v>
      </c>
      <c r="D515" s="15">
        <v>99.35</v>
      </c>
      <c r="E515" s="11">
        <f t="shared" si="30"/>
        <v>221692703</v>
      </c>
      <c r="F515" s="11">
        <v>0</v>
      </c>
      <c r="G515" s="11">
        <v>251921</v>
      </c>
      <c r="H515" s="11">
        <f t="shared" si="31"/>
        <v>221944624</v>
      </c>
    </row>
    <row r="516" spans="1:8" ht="15">
      <c r="A516" s="13">
        <v>1531</v>
      </c>
      <c r="B516" s="1" t="s">
        <v>436</v>
      </c>
      <c r="C516" s="11">
        <v>3844385950</v>
      </c>
      <c r="D516" s="15">
        <v>92.07</v>
      </c>
      <c r="E516" s="11">
        <f t="shared" si="30"/>
        <v>4175503367</v>
      </c>
      <c r="F516" s="11">
        <v>0</v>
      </c>
      <c r="G516" s="11">
        <v>4652450</v>
      </c>
      <c r="H516" s="11">
        <f t="shared" si="31"/>
        <v>4180155817</v>
      </c>
    </row>
    <row r="517" spans="1:8" ht="15">
      <c r="A517" s="13">
        <v>1532</v>
      </c>
      <c r="B517" s="1" t="s">
        <v>437</v>
      </c>
      <c r="C517" s="11">
        <v>1565425300</v>
      </c>
      <c r="D517" s="15">
        <v>90.86</v>
      </c>
      <c r="E517" s="11">
        <f t="shared" si="30"/>
        <v>1722898195</v>
      </c>
      <c r="F517" s="11">
        <v>0</v>
      </c>
      <c r="G517" s="11">
        <v>822877</v>
      </c>
      <c r="H517" s="11">
        <f t="shared" si="31"/>
        <v>1723721072</v>
      </c>
    </row>
    <row r="518" spans="1:8" ht="15">
      <c r="A518" s="13">
        <v>1533</v>
      </c>
      <c r="B518" s="1" t="s">
        <v>438</v>
      </c>
      <c r="C518" s="11">
        <v>403656400</v>
      </c>
      <c r="D518" s="15">
        <v>100.17</v>
      </c>
      <c r="E518" s="11">
        <f t="shared" si="30"/>
        <v>402971349</v>
      </c>
      <c r="F518" s="11">
        <v>0</v>
      </c>
      <c r="G518" s="11"/>
      <c r="H518" s="11">
        <f t="shared" si="31"/>
        <v>402971349</v>
      </c>
    </row>
    <row r="519" spans="1:8" ht="15">
      <c r="A519" s="13"/>
      <c r="B519" s="1"/>
      <c r="C519" s="11"/>
      <c r="D519" s="21"/>
      <c r="E519" s="11"/>
      <c r="F519" s="11"/>
      <c r="G519" s="11"/>
      <c r="H519" s="11"/>
    </row>
    <row r="520" spans="1:8" ht="15.75">
      <c r="A520" s="13"/>
      <c r="B520" s="34" t="s">
        <v>568</v>
      </c>
      <c r="C520" s="35">
        <f>SUM(C486:C519)</f>
        <v>87361767563</v>
      </c>
      <c r="D520" s="23">
        <f>((+C520/E520)*100)</f>
        <v>90.91939792404393</v>
      </c>
      <c r="E520" s="35">
        <f>SUM(E486:E519)</f>
        <v>96087050242</v>
      </c>
      <c r="F520" s="35">
        <f>SUM(F486:F519)</f>
        <v>0</v>
      </c>
      <c r="G520" s="35">
        <f>SUM(G486:G519)</f>
        <v>65003446</v>
      </c>
      <c r="H520" s="35">
        <f>SUM(H486:H519)</f>
        <v>96152053688</v>
      </c>
    </row>
    <row r="521" spans="1:8" ht="15">
      <c r="A521" s="13"/>
      <c r="B521" s="1"/>
      <c r="C521" s="10"/>
      <c r="D521" s="21"/>
      <c r="E521" s="10"/>
      <c r="F521" s="10"/>
      <c r="G521" s="10"/>
      <c r="H521" s="10"/>
    </row>
    <row r="522" spans="1:8" ht="8.25" customHeight="1">
      <c r="A522" s="24"/>
      <c r="B522" s="25"/>
      <c r="C522" s="36"/>
      <c r="D522" s="26"/>
      <c r="E522" s="36"/>
      <c r="F522" s="36"/>
      <c r="G522" s="36"/>
      <c r="H522" s="36"/>
    </row>
    <row r="523" spans="1:8" ht="15.75">
      <c r="A523" s="13"/>
      <c r="B523" s="27" t="s">
        <v>439</v>
      </c>
      <c r="C523" s="11"/>
      <c r="D523" s="15"/>
      <c r="E523" s="10"/>
      <c r="F523" s="10"/>
      <c r="G523" s="10"/>
      <c r="H523" s="10"/>
    </row>
    <row r="524" spans="1:8" ht="18" customHeight="1">
      <c r="A524" s="13">
        <v>1601</v>
      </c>
      <c r="B524" s="1" t="s">
        <v>440</v>
      </c>
      <c r="C524" s="11">
        <v>733921300</v>
      </c>
      <c r="D524" s="15">
        <v>88.22</v>
      </c>
      <c r="E524" s="11">
        <f aca="true" t="shared" si="32" ref="E524:E539">ROUND(((C524/D524)*100),0)</f>
        <v>831921673</v>
      </c>
      <c r="F524" s="11">
        <v>0</v>
      </c>
      <c r="G524" s="11">
        <v>0</v>
      </c>
      <c r="H524" s="11">
        <f aca="true" t="shared" si="33" ref="H524:H539">+E524+G524</f>
        <v>831921673</v>
      </c>
    </row>
    <row r="525" spans="1:8" ht="15">
      <c r="A525" s="13">
        <v>1602</v>
      </c>
      <c r="B525" s="1" t="s">
        <v>441</v>
      </c>
      <c r="C525" s="11">
        <v>5328974200</v>
      </c>
      <c r="D525" s="15">
        <v>55.6</v>
      </c>
      <c r="E525" s="11">
        <f t="shared" si="32"/>
        <v>9584485971</v>
      </c>
      <c r="F525" s="11">
        <v>0</v>
      </c>
      <c r="G525" s="11">
        <v>7388909</v>
      </c>
      <c r="H525" s="11">
        <f t="shared" si="33"/>
        <v>9591874880</v>
      </c>
    </row>
    <row r="526" spans="1:8" ht="15">
      <c r="A526" s="13">
        <v>1603</v>
      </c>
      <c r="B526" s="1" t="s">
        <v>442</v>
      </c>
      <c r="C526" s="11">
        <v>512950900</v>
      </c>
      <c r="D526" s="15">
        <v>95.3</v>
      </c>
      <c r="E526" s="11">
        <f t="shared" si="32"/>
        <v>538248583</v>
      </c>
      <c r="F526" s="11">
        <v>0</v>
      </c>
      <c r="G526" s="11">
        <v>0</v>
      </c>
      <c r="H526" s="11">
        <f t="shared" si="33"/>
        <v>538248583</v>
      </c>
    </row>
    <row r="527" spans="1:8" ht="15">
      <c r="A527" s="13">
        <v>1604</v>
      </c>
      <c r="B527" s="1" t="s">
        <v>443</v>
      </c>
      <c r="C527" s="11">
        <v>1219575700</v>
      </c>
      <c r="D527" s="15">
        <v>51.83</v>
      </c>
      <c r="E527" s="11">
        <f t="shared" si="32"/>
        <v>2353030484</v>
      </c>
      <c r="F527" s="11">
        <v>0</v>
      </c>
      <c r="G527" s="11">
        <v>530</v>
      </c>
      <c r="H527" s="11">
        <f t="shared" si="33"/>
        <v>2353031014</v>
      </c>
    </row>
    <row r="528" spans="1:8" ht="15">
      <c r="A528" s="13">
        <v>1605</v>
      </c>
      <c r="B528" s="1" t="s">
        <v>444</v>
      </c>
      <c r="C528" s="11">
        <v>1477737200</v>
      </c>
      <c r="D528" s="15">
        <v>91.9</v>
      </c>
      <c r="E528" s="11">
        <f t="shared" si="32"/>
        <v>1607983896</v>
      </c>
      <c r="F528" s="11">
        <v>0</v>
      </c>
      <c r="G528" s="11">
        <v>4443100</v>
      </c>
      <c r="H528" s="11">
        <f t="shared" si="33"/>
        <v>1612426996</v>
      </c>
    </row>
    <row r="529" spans="1:8" ht="15">
      <c r="A529" s="13">
        <v>1606</v>
      </c>
      <c r="B529" s="1" t="s">
        <v>445</v>
      </c>
      <c r="C529" s="11">
        <v>1181677200</v>
      </c>
      <c r="D529" s="15">
        <v>89.85</v>
      </c>
      <c r="E529" s="11">
        <f t="shared" si="32"/>
        <v>1315166611</v>
      </c>
      <c r="F529" s="11">
        <v>0</v>
      </c>
      <c r="G529" s="11">
        <v>913</v>
      </c>
      <c r="H529" s="11">
        <f t="shared" si="33"/>
        <v>1315167524</v>
      </c>
    </row>
    <row r="530" spans="1:8" ht="15">
      <c r="A530" s="13">
        <v>1607</v>
      </c>
      <c r="B530" s="1" t="s">
        <v>446</v>
      </c>
      <c r="C530" s="11">
        <v>3049810500</v>
      </c>
      <c r="D530" s="15">
        <v>90.5</v>
      </c>
      <c r="E530" s="11">
        <f t="shared" si="32"/>
        <v>3369956354</v>
      </c>
      <c r="F530" s="11">
        <v>0</v>
      </c>
      <c r="G530" s="11">
        <v>15203200</v>
      </c>
      <c r="H530" s="11">
        <f t="shared" si="33"/>
        <v>3385159554</v>
      </c>
    </row>
    <row r="531" spans="1:8" ht="15">
      <c r="A531" s="13">
        <v>1608</v>
      </c>
      <c r="B531" s="1" t="s">
        <v>447</v>
      </c>
      <c r="C531" s="11">
        <v>5742974218</v>
      </c>
      <c r="D531" s="15">
        <v>91.45</v>
      </c>
      <c r="E531" s="11">
        <f t="shared" si="32"/>
        <v>6279906198</v>
      </c>
      <c r="F531" s="11">
        <v>0</v>
      </c>
      <c r="G531" s="11">
        <v>13181928</v>
      </c>
      <c r="H531" s="11">
        <f t="shared" si="33"/>
        <v>6293088126</v>
      </c>
    </row>
    <row r="532" spans="1:8" ht="15">
      <c r="A532" s="13">
        <v>1609</v>
      </c>
      <c r="B532" s="1" t="s">
        <v>448</v>
      </c>
      <c r="C532" s="11">
        <v>613746400</v>
      </c>
      <c r="D532" s="15">
        <v>54.77</v>
      </c>
      <c r="E532" s="11">
        <f t="shared" si="32"/>
        <v>1120588643</v>
      </c>
      <c r="F532" s="11">
        <v>0</v>
      </c>
      <c r="G532" s="11">
        <v>0</v>
      </c>
      <c r="H532" s="11">
        <f t="shared" si="33"/>
        <v>1120588643</v>
      </c>
    </row>
    <row r="533" spans="1:8" ht="15">
      <c r="A533" s="13">
        <v>1610</v>
      </c>
      <c r="B533" s="1" t="s">
        <v>449</v>
      </c>
      <c r="C533" s="11">
        <v>263541000</v>
      </c>
      <c r="D533" s="15">
        <v>93.55</v>
      </c>
      <c r="E533" s="11">
        <f t="shared" si="32"/>
        <v>281711384</v>
      </c>
      <c r="F533" s="11">
        <v>0</v>
      </c>
      <c r="G533" s="11">
        <v>145000</v>
      </c>
      <c r="H533" s="11">
        <f t="shared" si="33"/>
        <v>281856384</v>
      </c>
    </row>
    <row r="534" spans="1:8" ht="15">
      <c r="A534" s="13">
        <v>1611</v>
      </c>
      <c r="B534" s="1" t="s">
        <v>450</v>
      </c>
      <c r="C534" s="11">
        <v>1473595800</v>
      </c>
      <c r="D534" s="15">
        <v>90.13</v>
      </c>
      <c r="E534" s="11">
        <f t="shared" si="32"/>
        <v>1634967048</v>
      </c>
      <c r="F534" s="11">
        <v>0</v>
      </c>
      <c r="G534" s="11">
        <v>0</v>
      </c>
      <c r="H534" s="11">
        <f t="shared" si="33"/>
        <v>1634967048</v>
      </c>
    </row>
    <row r="535" spans="1:8" ht="15">
      <c r="A535" s="13">
        <v>1612</v>
      </c>
      <c r="B535" s="1" t="s">
        <v>451</v>
      </c>
      <c r="C535" s="11">
        <v>2293851100</v>
      </c>
      <c r="D535" s="15">
        <v>107.41</v>
      </c>
      <c r="E535" s="11">
        <f t="shared" si="32"/>
        <v>2135602923</v>
      </c>
      <c r="F535" s="11">
        <v>0</v>
      </c>
      <c r="G535" s="11">
        <v>2246233</v>
      </c>
      <c r="H535" s="11">
        <f t="shared" si="33"/>
        <v>2137849156</v>
      </c>
    </row>
    <row r="536" spans="1:8" ht="15">
      <c r="A536" s="13">
        <v>1613</v>
      </c>
      <c r="B536" s="1" t="s">
        <v>452</v>
      </c>
      <c r="C536" s="11">
        <v>1121074300</v>
      </c>
      <c r="D536" s="15">
        <v>89.18</v>
      </c>
      <c r="E536" s="11">
        <f t="shared" si="32"/>
        <v>1257091612</v>
      </c>
      <c r="F536" s="11">
        <v>0</v>
      </c>
      <c r="G536" s="11">
        <v>0</v>
      </c>
      <c r="H536" s="11">
        <f t="shared" si="33"/>
        <v>1257091612</v>
      </c>
    </row>
    <row r="537" spans="1:8" ht="15">
      <c r="A537" s="13">
        <v>1614</v>
      </c>
      <c r="B537" s="1" t="s">
        <v>453</v>
      </c>
      <c r="C537" s="11">
        <v>5191840400</v>
      </c>
      <c r="D537" s="15">
        <v>52.3</v>
      </c>
      <c r="E537" s="11">
        <f t="shared" si="32"/>
        <v>9927037094</v>
      </c>
      <c r="F537" s="11">
        <v>0</v>
      </c>
      <c r="G537" s="11">
        <v>0</v>
      </c>
      <c r="H537" s="11">
        <f t="shared" si="33"/>
        <v>9927037094</v>
      </c>
    </row>
    <row r="538" spans="1:8" ht="15">
      <c r="A538" s="13">
        <v>1615</v>
      </c>
      <c r="B538" s="1" t="s">
        <v>454</v>
      </c>
      <c r="C538" s="11">
        <v>2761218900</v>
      </c>
      <c r="D538" s="15">
        <v>91.76</v>
      </c>
      <c r="E538" s="11">
        <f t="shared" si="32"/>
        <v>3009174913</v>
      </c>
      <c r="F538" s="11">
        <v>0</v>
      </c>
      <c r="G538" s="11">
        <v>100</v>
      </c>
      <c r="H538" s="11">
        <f t="shared" si="33"/>
        <v>3009175013</v>
      </c>
    </row>
    <row r="539" spans="1:8" ht="15">
      <c r="A539" s="13">
        <v>1616</v>
      </c>
      <c r="B539" s="1" t="s">
        <v>838</v>
      </c>
      <c r="C539" s="11">
        <v>1650800500</v>
      </c>
      <c r="D539" s="15">
        <v>93.26</v>
      </c>
      <c r="E539" s="11">
        <f t="shared" si="32"/>
        <v>1770105619</v>
      </c>
      <c r="F539" s="11">
        <v>0</v>
      </c>
      <c r="G539" s="11">
        <v>1147406</v>
      </c>
      <c r="H539" s="11">
        <f t="shared" si="33"/>
        <v>1771253025</v>
      </c>
    </row>
    <row r="540" spans="1:8" ht="15">
      <c r="A540" s="13"/>
      <c r="B540" s="1"/>
      <c r="C540" s="11"/>
      <c r="D540" s="21"/>
      <c r="E540" s="11"/>
      <c r="F540" s="11"/>
      <c r="G540" s="11"/>
      <c r="H540" s="11"/>
    </row>
    <row r="541" spans="1:8" ht="15.75">
      <c r="A541" s="13"/>
      <c r="B541" s="34" t="s">
        <v>569</v>
      </c>
      <c r="C541" s="35">
        <f>SUM(C524:C540)</f>
        <v>34617289618</v>
      </c>
      <c r="D541" s="23">
        <f>((+C541/E541)*100)</f>
        <v>73.62720946741892</v>
      </c>
      <c r="E541" s="35">
        <f>SUM(E524:E540)</f>
        <v>47016979006</v>
      </c>
      <c r="F541" s="35">
        <f>SUM(F524:F540)</f>
        <v>0</v>
      </c>
      <c r="G541" s="35">
        <f>SUM(G524:G540)</f>
        <v>43757319</v>
      </c>
      <c r="H541" s="35">
        <f>SUM(H524:H540)</f>
        <v>47060736325</v>
      </c>
    </row>
    <row r="542" spans="1:8" ht="15">
      <c r="A542" s="13"/>
      <c r="B542" s="1"/>
      <c r="C542" s="10"/>
      <c r="D542" s="21"/>
      <c r="E542" s="10"/>
      <c r="F542" s="10"/>
      <c r="G542" s="10"/>
      <c r="H542" s="10"/>
    </row>
    <row r="543" spans="1:8" ht="9" customHeight="1">
      <c r="A543" s="24"/>
      <c r="B543" s="25"/>
      <c r="C543" s="36"/>
      <c r="D543" s="26"/>
      <c r="E543" s="36"/>
      <c r="F543" s="36"/>
      <c r="G543" s="36"/>
      <c r="H543" s="36"/>
    </row>
    <row r="544" spans="1:8" ht="15.75">
      <c r="A544" s="13"/>
      <c r="B544" s="27" t="s">
        <v>455</v>
      </c>
      <c r="C544" s="10"/>
      <c r="D544" s="15"/>
      <c r="E544" s="10"/>
      <c r="F544" s="10"/>
      <c r="G544" s="10"/>
      <c r="H544" s="10"/>
    </row>
    <row r="545" spans="1:8" ht="17.25" customHeight="1">
      <c r="A545" s="13">
        <v>1701</v>
      </c>
      <c r="B545" s="1" t="s">
        <v>456</v>
      </c>
      <c r="C545" s="11">
        <v>279051200</v>
      </c>
      <c r="D545" s="15">
        <v>96.07</v>
      </c>
      <c r="E545" s="11">
        <f aca="true" t="shared" si="34" ref="E545:E559">ROUND(((C545/D545)*100),0)</f>
        <v>290466535</v>
      </c>
      <c r="F545" s="11">
        <v>0</v>
      </c>
      <c r="G545" s="11">
        <v>399169</v>
      </c>
      <c r="H545" s="11">
        <f aca="true" t="shared" si="35" ref="H545:H559">+E545+G545</f>
        <v>290865704</v>
      </c>
    </row>
    <row r="546" spans="1:8" ht="15">
      <c r="A546" s="13">
        <v>1702</v>
      </c>
      <c r="B546" s="1" t="s">
        <v>457</v>
      </c>
      <c r="C546" s="11">
        <v>697821600</v>
      </c>
      <c r="D546" s="15">
        <v>122.61</v>
      </c>
      <c r="E546" s="11">
        <f t="shared" si="34"/>
        <v>569139222</v>
      </c>
      <c r="F546" s="11">
        <v>0</v>
      </c>
      <c r="G546" s="11">
        <v>800300</v>
      </c>
      <c r="H546" s="11">
        <f t="shared" si="35"/>
        <v>569939522</v>
      </c>
    </row>
    <row r="547" spans="1:8" ht="15">
      <c r="A547" s="13">
        <v>1703</v>
      </c>
      <c r="B547" s="1" t="s">
        <v>458</v>
      </c>
      <c r="C547" s="11">
        <v>105650600</v>
      </c>
      <c r="D547" s="15">
        <v>98.22</v>
      </c>
      <c r="E547" s="11">
        <f t="shared" si="34"/>
        <v>107565262</v>
      </c>
      <c r="F547" s="11">
        <v>0</v>
      </c>
      <c r="G547" s="11">
        <v>0</v>
      </c>
      <c r="H547" s="11">
        <f t="shared" si="35"/>
        <v>107565262</v>
      </c>
    </row>
    <row r="548" spans="1:8" ht="15">
      <c r="A548" s="13">
        <v>1704</v>
      </c>
      <c r="B548" s="1" t="s">
        <v>459</v>
      </c>
      <c r="C548" s="11">
        <v>118703700</v>
      </c>
      <c r="D548" s="15">
        <v>113.62</v>
      </c>
      <c r="E548" s="11">
        <f t="shared" si="34"/>
        <v>104474300</v>
      </c>
      <c r="F548" s="11">
        <v>0</v>
      </c>
      <c r="G548" s="11">
        <v>258677</v>
      </c>
      <c r="H548" s="11">
        <f t="shared" si="35"/>
        <v>104732977</v>
      </c>
    </row>
    <row r="549" spans="1:8" ht="15">
      <c r="A549" s="13">
        <v>1705</v>
      </c>
      <c r="B549" s="1" t="s">
        <v>460</v>
      </c>
      <c r="C549" s="11">
        <v>212403100</v>
      </c>
      <c r="D549" s="15">
        <v>72.74</v>
      </c>
      <c r="E549" s="11">
        <f t="shared" si="34"/>
        <v>292003162</v>
      </c>
      <c r="F549" s="11">
        <v>0</v>
      </c>
      <c r="G549" s="11">
        <v>243103</v>
      </c>
      <c r="H549" s="11">
        <f t="shared" si="35"/>
        <v>292246265</v>
      </c>
    </row>
    <row r="550" spans="1:8" ht="15">
      <c r="A550" s="13">
        <v>1706</v>
      </c>
      <c r="B550" s="1" t="s">
        <v>461</v>
      </c>
      <c r="C550" s="11">
        <v>212609600</v>
      </c>
      <c r="D550" s="15">
        <v>104.74</v>
      </c>
      <c r="E550" s="11">
        <f t="shared" si="34"/>
        <v>202987970</v>
      </c>
      <c r="F550" s="11">
        <v>0</v>
      </c>
      <c r="G550" s="11">
        <v>458846</v>
      </c>
      <c r="H550" s="11">
        <f t="shared" si="35"/>
        <v>203446816</v>
      </c>
    </row>
    <row r="551" spans="1:8" ht="15">
      <c r="A551" s="13">
        <v>1707</v>
      </c>
      <c r="B551" s="1" t="s">
        <v>462</v>
      </c>
      <c r="C551" s="11">
        <v>233706700</v>
      </c>
      <c r="D551" s="15">
        <v>101.79</v>
      </c>
      <c r="E551" s="11">
        <f t="shared" si="34"/>
        <v>229596915</v>
      </c>
      <c r="F551" s="11">
        <v>0</v>
      </c>
      <c r="G551" s="11">
        <v>549257</v>
      </c>
      <c r="H551" s="11">
        <f t="shared" si="35"/>
        <v>230146172</v>
      </c>
    </row>
    <row r="552" spans="1:8" ht="15">
      <c r="A552" s="13">
        <v>1708</v>
      </c>
      <c r="B552" s="1" t="s">
        <v>463</v>
      </c>
      <c r="C552" s="11">
        <v>171688600</v>
      </c>
      <c r="D552" s="15">
        <v>128.21</v>
      </c>
      <c r="E552" s="11">
        <f t="shared" si="34"/>
        <v>133912019</v>
      </c>
      <c r="F552" s="11">
        <v>0</v>
      </c>
      <c r="G552" s="11">
        <v>0</v>
      </c>
      <c r="H552" s="11">
        <f t="shared" si="35"/>
        <v>133912019</v>
      </c>
    </row>
    <row r="553" spans="1:8" ht="15">
      <c r="A553" s="13">
        <v>1709</v>
      </c>
      <c r="B553" s="1" t="s">
        <v>464</v>
      </c>
      <c r="C553" s="11">
        <v>1048000031</v>
      </c>
      <c r="D553" s="15">
        <v>106.41</v>
      </c>
      <c r="E553" s="11">
        <f t="shared" si="34"/>
        <v>984869872</v>
      </c>
      <c r="F553" s="11">
        <v>0</v>
      </c>
      <c r="G553" s="11">
        <v>1511704</v>
      </c>
      <c r="H553" s="11">
        <f t="shared" si="35"/>
        <v>986381576</v>
      </c>
    </row>
    <row r="554" spans="1:8" ht="15">
      <c r="A554" s="13">
        <v>1710</v>
      </c>
      <c r="B554" s="1" t="s">
        <v>465</v>
      </c>
      <c r="C554" s="11">
        <v>474752200</v>
      </c>
      <c r="D554" s="15">
        <v>109.52</v>
      </c>
      <c r="E554" s="11">
        <f t="shared" si="34"/>
        <v>433484478</v>
      </c>
      <c r="F554" s="11">
        <v>0</v>
      </c>
      <c r="G554" s="11">
        <v>0</v>
      </c>
      <c r="H554" s="11">
        <f t="shared" si="35"/>
        <v>433484478</v>
      </c>
    </row>
    <row r="555" spans="1:8" ht="15">
      <c r="A555" s="13">
        <v>1711</v>
      </c>
      <c r="B555" s="1" t="s">
        <v>466</v>
      </c>
      <c r="C555" s="11">
        <v>603707000</v>
      </c>
      <c r="D555" s="15">
        <v>94.37</v>
      </c>
      <c r="E555" s="11">
        <f t="shared" si="34"/>
        <v>639723429</v>
      </c>
      <c r="F555" s="11">
        <v>0</v>
      </c>
      <c r="G555" s="11">
        <v>1016133</v>
      </c>
      <c r="H555" s="11">
        <f t="shared" si="35"/>
        <v>640739562</v>
      </c>
    </row>
    <row r="556" spans="1:8" ht="15">
      <c r="A556" s="13">
        <v>1712</v>
      </c>
      <c r="B556" s="1" t="s">
        <v>467</v>
      </c>
      <c r="C556" s="11">
        <v>189148800</v>
      </c>
      <c r="D556" s="15">
        <v>102.13</v>
      </c>
      <c r="E556" s="11">
        <f t="shared" si="34"/>
        <v>185203956</v>
      </c>
      <c r="F556" s="11">
        <v>0</v>
      </c>
      <c r="G556" s="11">
        <v>611174</v>
      </c>
      <c r="H556" s="11">
        <f t="shared" si="35"/>
        <v>185815130</v>
      </c>
    </row>
    <row r="557" spans="1:8" ht="15">
      <c r="A557" s="13">
        <v>1713</v>
      </c>
      <c r="B557" s="1" t="s">
        <v>468</v>
      </c>
      <c r="C557" s="11">
        <v>213291196</v>
      </c>
      <c r="D557" s="15">
        <v>144.78</v>
      </c>
      <c r="E557" s="11">
        <f t="shared" si="34"/>
        <v>147320898</v>
      </c>
      <c r="F557" s="11">
        <v>0</v>
      </c>
      <c r="G557" s="11">
        <v>2276638</v>
      </c>
      <c r="H557" s="11">
        <f t="shared" si="35"/>
        <v>149597536</v>
      </c>
    </row>
    <row r="558" spans="1:8" ht="15">
      <c r="A558" s="13">
        <v>1714</v>
      </c>
      <c r="B558" s="1" t="s">
        <v>469</v>
      </c>
      <c r="C558" s="11">
        <v>339958600</v>
      </c>
      <c r="D558" s="15">
        <v>106.92</v>
      </c>
      <c r="E558" s="11">
        <f t="shared" si="34"/>
        <v>317956042</v>
      </c>
      <c r="F558" s="11">
        <v>0</v>
      </c>
      <c r="G558" s="11">
        <v>899152</v>
      </c>
      <c r="H558" s="11">
        <f t="shared" si="35"/>
        <v>318855194</v>
      </c>
    </row>
    <row r="559" spans="1:8" ht="15">
      <c r="A559" s="13">
        <v>1715</v>
      </c>
      <c r="B559" s="1" t="s">
        <v>470</v>
      </c>
      <c r="C559" s="11">
        <v>286898800</v>
      </c>
      <c r="D559" s="15">
        <v>107.42</v>
      </c>
      <c r="E559" s="11">
        <f t="shared" si="34"/>
        <v>267081363</v>
      </c>
      <c r="F559" s="11">
        <v>0</v>
      </c>
      <c r="G559" s="11">
        <v>1089033</v>
      </c>
      <c r="H559" s="11">
        <f t="shared" si="35"/>
        <v>268170396</v>
      </c>
    </row>
    <row r="560" spans="1:8" ht="15">
      <c r="A560" s="13"/>
      <c r="B560" s="1"/>
      <c r="C560" s="11"/>
      <c r="D560" s="21"/>
      <c r="E560" s="11"/>
      <c r="F560" s="11"/>
      <c r="G560" s="11"/>
      <c r="H560" s="11"/>
    </row>
    <row r="561" spans="1:8" ht="15.75">
      <c r="A561" s="13"/>
      <c r="B561" s="34" t="s">
        <v>570</v>
      </c>
      <c r="C561" s="35">
        <f>SUM(C545:C560)</f>
        <v>5187391727</v>
      </c>
      <c r="D561" s="23">
        <f>((+C561/E561)*100)</f>
        <v>105.74028987651465</v>
      </c>
      <c r="E561" s="35">
        <f>SUM(E545:E560)</f>
        <v>4905785423</v>
      </c>
      <c r="F561" s="35">
        <f>SUM(F545:F560)</f>
        <v>0</v>
      </c>
      <c r="G561" s="35">
        <f>SUM(G545:G560)</f>
        <v>10113186</v>
      </c>
      <c r="H561" s="35">
        <f>SUM(H545:H560)</f>
        <v>4915898609</v>
      </c>
    </row>
    <row r="562" spans="1:8" ht="15">
      <c r="A562" s="13"/>
      <c r="B562" s="1"/>
      <c r="C562" s="10"/>
      <c r="D562" s="21"/>
      <c r="E562" s="10"/>
      <c r="F562" s="10"/>
      <c r="G562" s="10"/>
      <c r="H562" s="10"/>
    </row>
    <row r="563" spans="1:8" ht="7.5" customHeight="1">
      <c r="A563" s="24"/>
      <c r="B563" s="25"/>
      <c r="C563" s="36"/>
      <c r="D563" s="26"/>
      <c r="E563" s="36"/>
      <c r="F563" s="36"/>
      <c r="G563" s="36"/>
      <c r="H563" s="36"/>
    </row>
    <row r="564" spans="1:8" ht="15.75">
      <c r="A564" s="13"/>
      <c r="B564" s="27" t="s">
        <v>471</v>
      </c>
      <c r="C564" s="11"/>
      <c r="D564" s="15"/>
      <c r="E564" s="10"/>
      <c r="F564" s="10"/>
      <c r="G564" s="10"/>
      <c r="H564" s="10"/>
    </row>
    <row r="565" spans="1:8" ht="15.75" customHeight="1">
      <c r="A565" s="13">
        <v>1801</v>
      </c>
      <c r="B565" s="1" t="s">
        <v>472</v>
      </c>
      <c r="C565" s="11">
        <v>2429531768</v>
      </c>
      <c r="D565" s="15">
        <v>97</v>
      </c>
      <c r="E565" s="11">
        <f aca="true" t="shared" si="36" ref="E565:E585">ROUND(((C565/D565)*100),0)</f>
        <v>2504671926</v>
      </c>
      <c r="F565" s="11">
        <v>0</v>
      </c>
      <c r="G565" s="11">
        <v>5783750</v>
      </c>
      <c r="H565" s="11">
        <f aca="true" t="shared" si="37" ref="H565:H585">+E565+G565</f>
        <v>2510455676</v>
      </c>
    </row>
    <row r="566" spans="1:8" ht="15">
      <c r="A566" s="13">
        <v>1802</v>
      </c>
      <c r="B566" s="1" t="s">
        <v>473</v>
      </c>
      <c r="C566" s="11">
        <v>6808943700</v>
      </c>
      <c r="D566" s="15">
        <v>95.38</v>
      </c>
      <c r="E566" s="11">
        <f t="shared" si="36"/>
        <v>7138754141</v>
      </c>
      <c r="F566" s="11">
        <v>0</v>
      </c>
      <c r="G566" s="11">
        <v>7858035</v>
      </c>
      <c r="H566" s="11">
        <f t="shared" si="37"/>
        <v>7146612176</v>
      </c>
    </row>
    <row r="567" spans="1:8" ht="15">
      <c r="A567" s="13">
        <v>1803</v>
      </c>
      <c r="B567" s="1" t="s">
        <v>474</v>
      </c>
      <c r="C567" s="11">
        <v>2287569300</v>
      </c>
      <c r="D567" s="15">
        <v>99.11</v>
      </c>
      <c r="E567" s="11">
        <f t="shared" si="36"/>
        <v>2308111492</v>
      </c>
      <c r="F567" s="11">
        <v>0</v>
      </c>
      <c r="G567" s="11">
        <v>4480834</v>
      </c>
      <c r="H567" s="11">
        <f t="shared" si="37"/>
        <v>2312592326</v>
      </c>
    </row>
    <row r="568" spans="1:8" ht="15">
      <c r="A568" s="13">
        <v>1804</v>
      </c>
      <c r="B568" s="1" t="s">
        <v>475</v>
      </c>
      <c r="C568" s="11">
        <v>722816740</v>
      </c>
      <c r="D568" s="15">
        <v>98.58</v>
      </c>
      <c r="E568" s="11">
        <f t="shared" si="36"/>
        <v>733228586</v>
      </c>
      <c r="F568" s="11">
        <v>0</v>
      </c>
      <c r="G568" s="11">
        <v>6616694</v>
      </c>
      <c r="H568" s="11">
        <f t="shared" si="37"/>
        <v>739845280</v>
      </c>
    </row>
    <row r="569" spans="1:8" ht="15">
      <c r="A569" s="13">
        <v>1805</v>
      </c>
      <c r="B569" s="1" t="s">
        <v>476</v>
      </c>
      <c r="C569" s="11">
        <v>2957866600</v>
      </c>
      <c r="D569" s="15">
        <v>96.85</v>
      </c>
      <c r="E569" s="11">
        <f t="shared" si="36"/>
        <v>3054069799</v>
      </c>
      <c r="F569" s="11">
        <v>0</v>
      </c>
      <c r="G569" s="11">
        <v>4323235</v>
      </c>
      <c r="H569" s="11">
        <f t="shared" si="37"/>
        <v>3058393034</v>
      </c>
    </row>
    <row r="570" spans="1:8" ht="15">
      <c r="A570" s="13">
        <v>1806</v>
      </c>
      <c r="B570" s="1" t="s">
        <v>477</v>
      </c>
      <c r="C570" s="11">
        <v>8498005500</v>
      </c>
      <c r="D570" s="15">
        <v>90.72</v>
      </c>
      <c r="E570" s="11">
        <f t="shared" si="36"/>
        <v>9367290013</v>
      </c>
      <c r="F570" s="11">
        <v>0</v>
      </c>
      <c r="G570" s="11">
        <v>8205698</v>
      </c>
      <c r="H570" s="11">
        <f t="shared" si="37"/>
        <v>9375495711</v>
      </c>
    </row>
    <row r="571" spans="1:8" ht="15">
      <c r="A571" s="13">
        <v>1807</v>
      </c>
      <c r="B571" s="1" t="s">
        <v>851</v>
      </c>
      <c r="C571" s="11">
        <v>449047940</v>
      </c>
      <c r="D571" s="15">
        <v>98.75</v>
      </c>
      <c r="E571" s="11">
        <f t="shared" si="36"/>
        <v>454732091</v>
      </c>
      <c r="F571" s="11">
        <v>0</v>
      </c>
      <c r="G571" s="11">
        <v>409346</v>
      </c>
      <c r="H571" s="11">
        <f t="shared" si="37"/>
        <v>455141437</v>
      </c>
    </row>
    <row r="572" spans="1:8" ht="15">
      <c r="A572" s="13">
        <v>1808</v>
      </c>
      <c r="B572" s="1" t="s">
        <v>234</v>
      </c>
      <c r="C572" s="11">
        <v>9231560550</v>
      </c>
      <c r="D572" s="15">
        <v>100.12</v>
      </c>
      <c r="E572" s="11">
        <f t="shared" si="36"/>
        <v>9220495955</v>
      </c>
      <c r="F572" s="11">
        <v>0</v>
      </c>
      <c r="G572" s="11">
        <v>14642198</v>
      </c>
      <c r="H572" s="11">
        <f t="shared" si="37"/>
        <v>9235138153</v>
      </c>
    </row>
    <row r="573" spans="1:8" ht="15">
      <c r="A573" s="13">
        <v>1809</v>
      </c>
      <c r="B573" s="1" t="s">
        <v>478</v>
      </c>
      <c r="C573" s="11">
        <v>1343078965</v>
      </c>
      <c r="D573" s="15">
        <v>94.31</v>
      </c>
      <c r="E573" s="11">
        <f t="shared" si="36"/>
        <v>1424110874</v>
      </c>
      <c r="F573" s="11">
        <v>0</v>
      </c>
      <c r="G573" s="11">
        <v>550037</v>
      </c>
      <c r="H573" s="11">
        <f t="shared" si="37"/>
        <v>1424660911</v>
      </c>
    </row>
    <row r="574" spans="1:8" ht="15">
      <c r="A574" s="13">
        <v>1810</v>
      </c>
      <c r="B574" s="1" t="s">
        <v>479</v>
      </c>
      <c r="C574" s="11">
        <v>5620357400</v>
      </c>
      <c r="D574" s="15">
        <v>91.19</v>
      </c>
      <c r="E574" s="11">
        <f t="shared" si="36"/>
        <v>6163348393</v>
      </c>
      <c r="F574" s="11">
        <v>0</v>
      </c>
      <c r="G574" s="11">
        <v>3047705</v>
      </c>
      <c r="H574" s="11">
        <f t="shared" si="37"/>
        <v>6166396098</v>
      </c>
    </row>
    <row r="575" spans="1:8" ht="15">
      <c r="A575" s="13">
        <v>1811</v>
      </c>
      <c r="B575" s="1" t="s">
        <v>480</v>
      </c>
      <c r="C575" s="11">
        <v>874245900</v>
      </c>
      <c r="D575" s="15">
        <v>98.09</v>
      </c>
      <c r="E575" s="11">
        <f t="shared" si="36"/>
        <v>891269141</v>
      </c>
      <c r="F575" s="11">
        <v>0</v>
      </c>
      <c r="G575" s="11">
        <v>2011879</v>
      </c>
      <c r="H575" s="11">
        <f t="shared" si="37"/>
        <v>893281020</v>
      </c>
    </row>
    <row r="576" spans="1:8" ht="15">
      <c r="A576" s="13">
        <v>1812</v>
      </c>
      <c r="B576" s="1" t="s">
        <v>852</v>
      </c>
      <c r="C576" s="11">
        <v>52990300</v>
      </c>
      <c r="D576" s="15">
        <v>101.49</v>
      </c>
      <c r="E576" s="11">
        <f t="shared" si="36"/>
        <v>52212336</v>
      </c>
      <c r="F576" s="11">
        <v>0</v>
      </c>
      <c r="G576" s="11">
        <v>0</v>
      </c>
      <c r="H576" s="11">
        <f t="shared" si="37"/>
        <v>52212336</v>
      </c>
    </row>
    <row r="577" spans="1:8" ht="15">
      <c r="A577" s="13">
        <v>1813</v>
      </c>
      <c r="B577" s="1" t="s">
        <v>481</v>
      </c>
      <c r="C577" s="11">
        <v>3780462900</v>
      </c>
      <c r="D577" s="15">
        <v>83</v>
      </c>
      <c r="E577" s="11">
        <f t="shared" si="36"/>
        <v>4554774578</v>
      </c>
      <c r="F577" s="11">
        <v>0</v>
      </c>
      <c r="G577" s="11">
        <v>2118666</v>
      </c>
      <c r="H577" s="11">
        <f t="shared" si="37"/>
        <v>4556893244</v>
      </c>
    </row>
    <row r="578" spans="1:8" ht="15">
      <c r="A578" s="13">
        <v>1814</v>
      </c>
      <c r="B578" s="1" t="s">
        <v>482</v>
      </c>
      <c r="C578" s="11">
        <v>1522157150</v>
      </c>
      <c r="D578" s="15">
        <v>98.61</v>
      </c>
      <c r="E578" s="11">
        <f t="shared" si="36"/>
        <v>1543613376</v>
      </c>
      <c r="F578" s="11">
        <v>0</v>
      </c>
      <c r="G578" s="11">
        <v>1523482</v>
      </c>
      <c r="H578" s="11">
        <f t="shared" si="37"/>
        <v>1545136858</v>
      </c>
    </row>
    <row r="579" spans="1:8" ht="15">
      <c r="A579" s="13">
        <v>1815</v>
      </c>
      <c r="B579" s="1" t="s">
        <v>483</v>
      </c>
      <c r="C579" s="11">
        <v>717071287</v>
      </c>
      <c r="D579" s="15">
        <v>97.07</v>
      </c>
      <c r="E579" s="11">
        <f t="shared" si="36"/>
        <v>738715656</v>
      </c>
      <c r="F579" s="11">
        <v>0</v>
      </c>
      <c r="G579" s="11">
        <v>0</v>
      </c>
      <c r="H579" s="11">
        <f t="shared" si="37"/>
        <v>738715656</v>
      </c>
    </row>
    <row r="580" spans="1:8" ht="15">
      <c r="A580" s="13">
        <v>1816</v>
      </c>
      <c r="B580" s="1" t="s">
        <v>484</v>
      </c>
      <c r="C580" s="11">
        <v>1185070795</v>
      </c>
      <c r="D580" s="15">
        <v>95.96</v>
      </c>
      <c r="E580" s="11">
        <f t="shared" si="36"/>
        <v>1234963313</v>
      </c>
      <c r="F580" s="11">
        <v>0</v>
      </c>
      <c r="G580" s="11">
        <v>1480475</v>
      </c>
      <c r="H580" s="11">
        <f t="shared" si="37"/>
        <v>1236443788</v>
      </c>
    </row>
    <row r="581" spans="1:8" ht="15">
      <c r="A581" s="13">
        <v>1817</v>
      </c>
      <c r="B581" s="1" t="s">
        <v>485</v>
      </c>
      <c r="C581" s="11">
        <v>128843800</v>
      </c>
      <c r="D581" s="15">
        <v>100.68</v>
      </c>
      <c r="E581" s="11">
        <f t="shared" si="36"/>
        <v>127973580</v>
      </c>
      <c r="F581" s="11">
        <v>0</v>
      </c>
      <c r="G581" s="11">
        <v>367089</v>
      </c>
      <c r="H581" s="11">
        <f t="shared" si="37"/>
        <v>128340669</v>
      </c>
    </row>
    <row r="582" spans="1:8" ht="15">
      <c r="A582" s="13">
        <v>1818</v>
      </c>
      <c r="B582" s="1" t="s">
        <v>486</v>
      </c>
      <c r="C582" s="11">
        <v>1155900600</v>
      </c>
      <c r="D582" s="15">
        <v>95.03</v>
      </c>
      <c r="E582" s="11">
        <f t="shared" si="36"/>
        <v>1216353362</v>
      </c>
      <c r="F582" s="11">
        <v>0</v>
      </c>
      <c r="G582" s="11">
        <v>8298912</v>
      </c>
      <c r="H582" s="11">
        <f t="shared" si="37"/>
        <v>1224652274</v>
      </c>
    </row>
    <row r="583" spans="1:8" ht="15">
      <c r="A583" s="13">
        <v>1819</v>
      </c>
      <c r="B583" s="1" t="s">
        <v>487</v>
      </c>
      <c r="C583" s="11">
        <v>319488976</v>
      </c>
      <c r="D583" s="15">
        <v>98.83</v>
      </c>
      <c r="E583" s="11">
        <f t="shared" si="36"/>
        <v>323271250</v>
      </c>
      <c r="F583" s="11">
        <v>0</v>
      </c>
      <c r="G583" s="11">
        <v>1036026</v>
      </c>
      <c r="H583" s="11">
        <f t="shared" si="37"/>
        <v>324307276</v>
      </c>
    </row>
    <row r="584" spans="1:8" ht="15">
      <c r="A584" s="13">
        <v>1820</v>
      </c>
      <c r="B584" s="1" t="s">
        <v>488</v>
      </c>
      <c r="C584" s="11">
        <v>4500695160</v>
      </c>
      <c r="D584" s="15">
        <v>98.38</v>
      </c>
      <c r="E584" s="11">
        <f t="shared" si="36"/>
        <v>4574807034</v>
      </c>
      <c r="F584" s="11">
        <v>0</v>
      </c>
      <c r="G584" s="11">
        <v>5615916</v>
      </c>
      <c r="H584" s="11">
        <f t="shared" si="37"/>
        <v>4580422950</v>
      </c>
    </row>
    <row r="585" spans="1:8" ht="15">
      <c r="A585" s="13">
        <v>1821</v>
      </c>
      <c r="B585" s="1" t="s">
        <v>489</v>
      </c>
      <c r="C585" s="11">
        <v>1723847780</v>
      </c>
      <c r="D585" s="15">
        <v>100.08</v>
      </c>
      <c r="E585" s="11">
        <f t="shared" si="36"/>
        <v>1722469804</v>
      </c>
      <c r="F585" s="11">
        <v>0</v>
      </c>
      <c r="G585" s="11">
        <v>1140757</v>
      </c>
      <c r="H585" s="11">
        <f t="shared" si="37"/>
        <v>1723610561</v>
      </c>
    </row>
    <row r="586" spans="1:8" ht="15">
      <c r="A586" s="13"/>
      <c r="B586" s="1"/>
      <c r="C586" s="11"/>
      <c r="D586" s="21"/>
      <c r="E586" s="11"/>
      <c r="F586" s="11"/>
      <c r="G586" s="11"/>
      <c r="H586" s="11"/>
    </row>
    <row r="587" spans="1:8" ht="15.75">
      <c r="A587" s="13"/>
      <c r="B587" s="34" t="s">
        <v>571</v>
      </c>
      <c r="C587" s="35">
        <f>SUM(C565:C586)</f>
        <v>56309553111</v>
      </c>
      <c r="D587" s="23">
        <f>((+C587/E587)*100)</f>
        <v>94.8783105596369</v>
      </c>
      <c r="E587" s="35">
        <f>SUM(E565:E586)</f>
        <v>59349236700</v>
      </c>
      <c r="F587" s="35">
        <f>SUM(F565:F586)</f>
        <v>0</v>
      </c>
      <c r="G587" s="35">
        <f>SUM(G565:G586)</f>
        <v>79510734</v>
      </c>
      <c r="H587" s="35">
        <f>SUM(H565:H586)</f>
        <v>59428747434</v>
      </c>
    </row>
    <row r="588" spans="1:8" ht="15">
      <c r="A588" s="13"/>
      <c r="B588" s="1"/>
      <c r="C588" s="10"/>
      <c r="D588" s="21"/>
      <c r="E588" s="10"/>
      <c r="F588" s="10"/>
      <c r="G588" s="10"/>
      <c r="H588" s="10"/>
    </row>
    <row r="589" spans="1:8" ht="9" customHeight="1">
      <c r="A589" s="24"/>
      <c r="B589" s="25"/>
      <c r="C589" s="36"/>
      <c r="D589" s="26"/>
      <c r="E589" s="36"/>
      <c r="F589" s="36"/>
      <c r="G589" s="36"/>
      <c r="H589" s="36"/>
    </row>
    <row r="590" spans="1:8" ht="15.75">
      <c r="A590" s="13"/>
      <c r="B590" s="27" t="s">
        <v>490</v>
      </c>
      <c r="C590" s="10"/>
      <c r="D590" s="15"/>
      <c r="E590" s="10"/>
      <c r="F590" s="10"/>
      <c r="G590" s="10"/>
      <c r="H590" s="10"/>
    </row>
    <row r="591" spans="1:8" ht="12.75" customHeight="1">
      <c r="A591" s="13">
        <v>1901</v>
      </c>
      <c r="B591" s="1" t="s">
        <v>853</v>
      </c>
      <c r="C591" s="11">
        <v>68171600</v>
      </c>
      <c r="D591" s="15">
        <v>103.43</v>
      </c>
      <c r="E591" s="11">
        <f aca="true" t="shared" si="38" ref="E591:E613">ROUND(((C591/D591)*100),0)</f>
        <v>65910858</v>
      </c>
      <c r="F591" s="11">
        <v>0</v>
      </c>
      <c r="G591" s="11">
        <v>0</v>
      </c>
      <c r="H591" s="11">
        <f aca="true" t="shared" si="39" ref="H591:H614">+E591+G591</f>
        <v>65910858</v>
      </c>
    </row>
    <row r="592" spans="1:8" ht="15">
      <c r="A592" s="13">
        <v>1902</v>
      </c>
      <c r="B592" s="1" t="s">
        <v>491</v>
      </c>
      <c r="C592" s="11">
        <v>648432700</v>
      </c>
      <c r="D592" s="15">
        <v>94.61</v>
      </c>
      <c r="E592" s="11">
        <f t="shared" si="38"/>
        <v>685374379</v>
      </c>
      <c r="F592" s="11">
        <v>0</v>
      </c>
      <c r="G592" s="11">
        <v>914747</v>
      </c>
      <c r="H592" s="11">
        <f t="shared" si="39"/>
        <v>686289126</v>
      </c>
    </row>
    <row r="593" spans="1:8" ht="15">
      <c r="A593" s="13">
        <v>1903</v>
      </c>
      <c r="B593" s="1" t="s">
        <v>492</v>
      </c>
      <c r="C593" s="11">
        <v>127805150</v>
      </c>
      <c r="D593" s="15">
        <v>91.46</v>
      </c>
      <c r="E593" s="11">
        <f t="shared" si="38"/>
        <v>139738848</v>
      </c>
      <c r="F593" s="11">
        <v>0</v>
      </c>
      <c r="G593" s="11">
        <v>220899</v>
      </c>
      <c r="H593" s="11">
        <f t="shared" si="39"/>
        <v>139959747</v>
      </c>
    </row>
    <row r="594" spans="1:8" ht="15">
      <c r="A594" s="13">
        <v>1904</v>
      </c>
      <c r="B594" s="1" t="s">
        <v>493</v>
      </c>
      <c r="C594" s="11">
        <v>925408700</v>
      </c>
      <c r="D594" s="15">
        <v>95.84</v>
      </c>
      <c r="E594" s="11">
        <f t="shared" si="38"/>
        <v>965576690</v>
      </c>
      <c r="F594" s="11">
        <v>0</v>
      </c>
      <c r="G594" s="11">
        <v>0</v>
      </c>
      <c r="H594" s="11">
        <f t="shared" si="39"/>
        <v>965576690</v>
      </c>
    </row>
    <row r="595" spans="1:8" ht="15">
      <c r="A595" s="13">
        <v>1905</v>
      </c>
      <c r="B595" s="1" t="s">
        <v>494</v>
      </c>
      <c r="C595" s="11">
        <v>729335600</v>
      </c>
      <c r="D595" s="15">
        <v>90.76</v>
      </c>
      <c r="E595" s="11">
        <f t="shared" si="38"/>
        <v>803587043</v>
      </c>
      <c r="F595" s="11">
        <v>0</v>
      </c>
      <c r="G595" s="11">
        <v>2049219</v>
      </c>
      <c r="H595" s="11">
        <f t="shared" si="39"/>
        <v>805636262</v>
      </c>
    </row>
    <row r="596" spans="1:8" ht="15">
      <c r="A596" s="13">
        <v>1906</v>
      </c>
      <c r="B596" s="1" t="s">
        <v>495</v>
      </c>
      <c r="C596" s="11">
        <v>398793400</v>
      </c>
      <c r="D596" s="15">
        <v>96.08</v>
      </c>
      <c r="E596" s="11">
        <f t="shared" si="38"/>
        <v>415063905</v>
      </c>
      <c r="F596" s="11">
        <v>0</v>
      </c>
      <c r="G596" s="11">
        <v>1838649</v>
      </c>
      <c r="H596" s="11">
        <f t="shared" si="39"/>
        <v>416902554</v>
      </c>
    </row>
    <row r="597" spans="1:8" ht="15">
      <c r="A597" s="13">
        <v>1907</v>
      </c>
      <c r="B597" s="1" t="s">
        <v>496</v>
      </c>
      <c r="C597" s="11">
        <v>436378100</v>
      </c>
      <c r="D597" s="15">
        <v>101.92</v>
      </c>
      <c r="E597" s="11">
        <f t="shared" si="38"/>
        <v>428157476</v>
      </c>
      <c r="F597" s="11">
        <v>0</v>
      </c>
      <c r="G597" s="11">
        <v>425461</v>
      </c>
      <c r="H597" s="11">
        <f t="shared" si="39"/>
        <v>428582937</v>
      </c>
    </row>
    <row r="598" spans="1:8" ht="15">
      <c r="A598" s="13">
        <v>1908</v>
      </c>
      <c r="B598" s="1" t="s">
        <v>497</v>
      </c>
      <c r="C598" s="11">
        <v>419625100</v>
      </c>
      <c r="D598" s="15">
        <v>90.69</v>
      </c>
      <c r="E598" s="11">
        <f t="shared" si="38"/>
        <v>462702724</v>
      </c>
      <c r="F598" s="11">
        <v>0</v>
      </c>
      <c r="G598" s="11">
        <v>0</v>
      </c>
      <c r="H598" s="11">
        <f t="shared" si="39"/>
        <v>462702724</v>
      </c>
    </row>
    <row r="599" spans="1:8" ht="15">
      <c r="A599" s="13">
        <v>1909</v>
      </c>
      <c r="B599" s="1" t="s">
        <v>498</v>
      </c>
      <c r="C599" s="11">
        <v>243752400</v>
      </c>
      <c r="D599" s="15">
        <v>90.16</v>
      </c>
      <c r="E599" s="11">
        <f t="shared" si="38"/>
        <v>270355368</v>
      </c>
      <c r="F599" s="11">
        <v>0</v>
      </c>
      <c r="G599" s="11">
        <v>481142</v>
      </c>
      <c r="H599" s="11">
        <f t="shared" si="39"/>
        <v>270836510</v>
      </c>
    </row>
    <row r="600" spans="1:8" ht="15">
      <c r="A600" s="13">
        <v>1910</v>
      </c>
      <c r="B600" s="1" t="s">
        <v>499</v>
      </c>
      <c r="C600" s="11">
        <v>604522200</v>
      </c>
      <c r="D600" s="15">
        <v>95.13</v>
      </c>
      <c r="E600" s="11">
        <f t="shared" si="38"/>
        <v>635469568</v>
      </c>
      <c r="F600" s="11">
        <v>0</v>
      </c>
      <c r="G600" s="11">
        <v>1004122</v>
      </c>
      <c r="H600" s="11">
        <f t="shared" si="39"/>
        <v>636473690</v>
      </c>
    </row>
    <row r="601" spans="1:8" ht="15">
      <c r="A601" s="13">
        <v>1911</v>
      </c>
      <c r="B601" s="1" t="s">
        <v>500</v>
      </c>
      <c r="C601" s="11">
        <v>1071938200</v>
      </c>
      <c r="D601" s="15">
        <v>94.42</v>
      </c>
      <c r="E601" s="11">
        <f t="shared" si="38"/>
        <v>1135287227</v>
      </c>
      <c r="F601" s="11">
        <v>0</v>
      </c>
      <c r="G601" s="11">
        <v>2083146</v>
      </c>
      <c r="H601" s="11">
        <f t="shared" si="39"/>
        <v>1137370373</v>
      </c>
    </row>
    <row r="602" spans="1:8" ht="15">
      <c r="A602" s="13">
        <v>1912</v>
      </c>
      <c r="B602" s="1" t="s">
        <v>501</v>
      </c>
      <c r="C602" s="11">
        <v>1398512700</v>
      </c>
      <c r="D602" s="15">
        <v>88.8</v>
      </c>
      <c r="E602" s="11">
        <f t="shared" si="38"/>
        <v>1574901689</v>
      </c>
      <c r="F602" s="11">
        <v>0</v>
      </c>
      <c r="G602" s="11">
        <v>0</v>
      </c>
      <c r="H602" s="11">
        <f t="shared" si="39"/>
        <v>1574901689</v>
      </c>
    </row>
    <row r="603" spans="1:8" ht="15">
      <c r="A603" s="13">
        <v>1913</v>
      </c>
      <c r="B603" s="1" t="s">
        <v>502</v>
      </c>
      <c r="C603" s="11">
        <v>328555000</v>
      </c>
      <c r="D603" s="15">
        <v>98.1</v>
      </c>
      <c r="E603" s="11">
        <f t="shared" si="38"/>
        <v>334918451</v>
      </c>
      <c r="F603" s="11">
        <v>0</v>
      </c>
      <c r="G603" s="11">
        <v>588015</v>
      </c>
      <c r="H603" s="11">
        <f t="shared" si="39"/>
        <v>335506466</v>
      </c>
    </row>
    <row r="604" spans="1:8" ht="15">
      <c r="A604" s="13">
        <v>1914</v>
      </c>
      <c r="B604" s="1" t="s">
        <v>503</v>
      </c>
      <c r="C604" s="11">
        <v>357216400</v>
      </c>
      <c r="D604" s="15">
        <v>96.99</v>
      </c>
      <c r="E604" s="11">
        <f t="shared" si="38"/>
        <v>368302299</v>
      </c>
      <c r="F604" s="11">
        <v>0</v>
      </c>
      <c r="G604" s="11">
        <v>0</v>
      </c>
      <c r="H604" s="11">
        <f t="shared" si="39"/>
        <v>368302299</v>
      </c>
    </row>
    <row r="605" spans="1:8" ht="15">
      <c r="A605" s="13">
        <v>1915</v>
      </c>
      <c r="B605" s="1" t="s">
        <v>504</v>
      </c>
      <c r="C605" s="11">
        <v>600203300</v>
      </c>
      <c r="D605" s="15">
        <v>97.07</v>
      </c>
      <c r="E605" s="11">
        <f t="shared" si="38"/>
        <v>618320078</v>
      </c>
      <c r="F605" s="11">
        <v>0</v>
      </c>
      <c r="G605" s="11">
        <v>3366159</v>
      </c>
      <c r="H605" s="11">
        <f t="shared" si="39"/>
        <v>621686237</v>
      </c>
    </row>
    <row r="606" spans="1:8" ht="15">
      <c r="A606" s="13">
        <v>1916</v>
      </c>
      <c r="B606" s="1" t="s">
        <v>505</v>
      </c>
      <c r="C606" s="11">
        <v>196240900</v>
      </c>
      <c r="D606" s="15">
        <v>106.21</v>
      </c>
      <c r="E606" s="11">
        <f t="shared" si="38"/>
        <v>184766877</v>
      </c>
      <c r="F606" s="11">
        <v>0</v>
      </c>
      <c r="G606" s="11">
        <v>400323</v>
      </c>
      <c r="H606" s="11">
        <f t="shared" si="39"/>
        <v>185167200</v>
      </c>
    </row>
    <row r="607" spans="1:8" ht="15">
      <c r="A607" s="13">
        <v>1917</v>
      </c>
      <c r="B607" s="1" t="s">
        <v>506</v>
      </c>
      <c r="C607" s="11">
        <v>225520300</v>
      </c>
      <c r="D607" s="15">
        <v>92.86</v>
      </c>
      <c r="E607" s="11">
        <f t="shared" si="38"/>
        <v>242860543</v>
      </c>
      <c r="F607" s="11">
        <v>0</v>
      </c>
      <c r="G607" s="11">
        <v>731978</v>
      </c>
      <c r="H607" s="11">
        <f t="shared" si="39"/>
        <v>243592521</v>
      </c>
    </row>
    <row r="608" spans="1:8" ht="15">
      <c r="A608" s="13">
        <v>1918</v>
      </c>
      <c r="B608" s="1" t="s">
        <v>507</v>
      </c>
      <c r="C608" s="11">
        <v>2979700200</v>
      </c>
      <c r="D608" s="15">
        <v>96.53</v>
      </c>
      <c r="E608" s="11">
        <f t="shared" si="38"/>
        <v>3086812597</v>
      </c>
      <c r="F608" s="11">
        <v>0</v>
      </c>
      <c r="G608" s="11">
        <v>0</v>
      </c>
      <c r="H608" s="11">
        <f t="shared" si="39"/>
        <v>3086812597</v>
      </c>
    </row>
    <row r="609" spans="1:8" ht="15">
      <c r="A609" s="13">
        <v>1919</v>
      </c>
      <c r="B609" s="1" t="s">
        <v>508</v>
      </c>
      <c r="C609" s="11">
        <v>294002800</v>
      </c>
      <c r="D609" s="15">
        <v>92.17</v>
      </c>
      <c r="E609" s="11">
        <f t="shared" si="38"/>
        <v>318978843</v>
      </c>
      <c r="F609" s="11">
        <v>0</v>
      </c>
      <c r="G609" s="11">
        <v>711</v>
      </c>
      <c r="H609" s="11">
        <f t="shared" si="39"/>
        <v>318979554</v>
      </c>
    </row>
    <row r="610" spans="1:8" ht="15">
      <c r="A610" s="13">
        <v>1920</v>
      </c>
      <c r="B610" s="1" t="s">
        <v>509</v>
      </c>
      <c r="C610" s="11">
        <v>404364700</v>
      </c>
      <c r="D610" s="15">
        <v>89.29</v>
      </c>
      <c r="E610" s="11">
        <f t="shared" si="38"/>
        <v>452866726</v>
      </c>
      <c r="F610" s="11">
        <v>0</v>
      </c>
      <c r="G610" s="11">
        <v>610504</v>
      </c>
      <c r="H610" s="11">
        <f t="shared" si="39"/>
        <v>453477230</v>
      </c>
    </row>
    <row r="611" spans="1:8" ht="15">
      <c r="A611" s="13">
        <v>1921</v>
      </c>
      <c r="B611" s="1" t="s">
        <v>510</v>
      </c>
      <c r="C611" s="11">
        <v>123221100</v>
      </c>
      <c r="D611" s="15">
        <v>96.99</v>
      </c>
      <c r="E611" s="11">
        <f t="shared" si="38"/>
        <v>127045159</v>
      </c>
      <c r="F611" s="11">
        <v>0</v>
      </c>
      <c r="G611" s="11">
        <v>0</v>
      </c>
      <c r="H611" s="11">
        <f t="shared" si="39"/>
        <v>127045159</v>
      </c>
    </row>
    <row r="612" spans="1:8" ht="15">
      <c r="A612" s="13">
        <v>1922</v>
      </c>
      <c r="B612" s="1" t="s">
        <v>511</v>
      </c>
      <c r="C612" s="11">
        <v>2617950300</v>
      </c>
      <c r="D612" s="15">
        <v>111.54</v>
      </c>
      <c r="E612" s="11">
        <f t="shared" si="38"/>
        <v>2347095481</v>
      </c>
      <c r="F612" s="11">
        <v>0</v>
      </c>
      <c r="G612" s="11">
        <v>5070368</v>
      </c>
      <c r="H612" s="11">
        <f t="shared" si="39"/>
        <v>2352165849</v>
      </c>
    </row>
    <row r="613" spans="1:8" ht="15">
      <c r="A613" s="13">
        <v>1923</v>
      </c>
      <c r="B613" s="1" t="s">
        <v>512</v>
      </c>
      <c r="C613" s="11">
        <v>2528150</v>
      </c>
      <c r="D613" s="15">
        <v>93.14</v>
      </c>
      <c r="E613" s="11">
        <f t="shared" si="38"/>
        <v>2714355</v>
      </c>
      <c r="F613" s="11">
        <v>0</v>
      </c>
      <c r="G613" s="11">
        <v>80304</v>
      </c>
      <c r="H613" s="11">
        <f t="shared" si="39"/>
        <v>2794659</v>
      </c>
    </row>
    <row r="614" spans="1:8" ht="15">
      <c r="A614" s="13">
        <v>1924</v>
      </c>
      <c r="B614" s="1" t="s">
        <v>513</v>
      </c>
      <c r="C614" s="11">
        <v>1200037936</v>
      </c>
      <c r="D614" s="15">
        <v>102.81</v>
      </c>
      <c r="E614" s="11">
        <f>ROUND(((C614/D614)*100),0)</f>
        <v>1167238533</v>
      </c>
      <c r="F614" s="11">
        <v>0</v>
      </c>
      <c r="G614" s="11">
        <v>0</v>
      </c>
      <c r="H614" s="11">
        <f t="shared" si="39"/>
        <v>1167238533</v>
      </c>
    </row>
    <row r="615" spans="1:8" ht="15">
      <c r="A615" s="13"/>
      <c r="B615" s="1"/>
      <c r="C615" s="11"/>
      <c r="D615" s="21"/>
      <c r="E615" s="11"/>
      <c r="F615" s="11"/>
      <c r="G615" s="11"/>
      <c r="H615" s="11"/>
    </row>
    <row r="616" spans="1:8" ht="15.75">
      <c r="A616" s="13"/>
      <c r="B616" s="34" t="s">
        <v>572</v>
      </c>
      <c r="C616" s="35">
        <f>SUM(C591:C615)</f>
        <v>16402216936</v>
      </c>
      <c r="D616" s="23">
        <f>((+C616/E616)*100)</f>
        <v>97.43478906818036</v>
      </c>
      <c r="E616" s="35">
        <f>SUM(E591:E615)</f>
        <v>16834045717</v>
      </c>
      <c r="F616" s="35">
        <f>SUM(F591:F615)</f>
        <v>0</v>
      </c>
      <c r="G616" s="35">
        <f>SUM(G591:G615)</f>
        <v>19865747</v>
      </c>
      <c r="H616" s="35">
        <f>SUM(H591:H615)</f>
        <v>16853911464</v>
      </c>
    </row>
    <row r="617" spans="1:8" ht="15">
      <c r="A617" s="13"/>
      <c r="B617" s="1"/>
      <c r="C617" s="10"/>
      <c r="D617" s="21"/>
      <c r="E617" s="10"/>
      <c r="F617" s="10"/>
      <c r="G617" s="10"/>
      <c r="H617" s="10"/>
    </row>
    <row r="618" spans="1:8" ht="8.25" customHeight="1">
      <c r="A618" s="24"/>
      <c r="B618" s="25"/>
      <c r="C618" s="36"/>
      <c r="D618" s="26"/>
      <c r="E618" s="36"/>
      <c r="F618" s="36"/>
      <c r="G618" s="36"/>
      <c r="H618" s="36"/>
    </row>
    <row r="619" spans="1:8" ht="15.75">
      <c r="A619" s="13"/>
      <c r="B619" s="27" t="s">
        <v>514</v>
      </c>
      <c r="C619" s="11"/>
      <c r="D619" s="15"/>
      <c r="E619" s="10"/>
      <c r="F619" s="10"/>
      <c r="G619" s="10"/>
      <c r="H619" s="10"/>
    </row>
    <row r="620" spans="1:8" ht="14.25" customHeight="1">
      <c r="A620" s="13">
        <v>2001</v>
      </c>
      <c r="B620" s="1" t="s">
        <v>515</v>
      </c>
      <c r="C620" s="11">
        <v>1811683320</v>
      </c>
      <c r="D620" s="15">
        <v>54.21</v>
      </c>
      <c r="E620" s="11">
        <f aca="true" t="shared" si="40" ref="E620:E640">ROUND(((C620/D620)*100),0)</f>
        <v>3341972551</v>
      </c>
      <c r="F620" s="11">
        <v>0</v>
      </c>
      <c r="G620" s="11">
        <v>961644</v>
      </c>
      <c r="H620" s="11">
        <f aca="true" t="shared" si="41" ref="H620:H640">+E620+G620</f>
        <v>3342934195</v>
      </c>
    </row>
    <row r="621" spans="1:8" ht="15">
      <c r="A621" s="13">
        <v>2002</v>
      </c>
      <c r="B621" s="1" t="s">
        <v>516</v>
      </c>
      <c r="C621" s="11">
        <v>751305500</v>
      </c>
      <c r="D621" s="15">
        <v>28.71</v>
      </c>
      <c r="E621" s="11">
        <f t="shared" si="40"/>
        <v>2616877395</v>
      </c>
      <c r="F621" s="11">
        <v>0</v>
      </c>
      <c r="G621" s="11">
        <v>287491</v>
      </c>
      <c r="H621" s="11">
        <f t="shared" si="41"/>
        <v>2617164886</v>
      </c>
    </row>
    <row r="622" spans="1:8" ht="15">
      <c r="A622" s="13">
        <v>2003</v>
      </c>
      <c r="B622" s="1" t="s">
        <v>517</v>
      </c>
      <c r="C622" s="11">
        <v>1656211200</v>
      </c>
      <c r="D622" s="15">
        <v>39.14</v>
      </c>
      <c r="E622" s="11">
        <f t="shared" si="40"/>
        <v>4231505365</v>
      </c>
      <c r="F622" s="11">
        <v>0</v>
      </c>
      <c r="G622" s="11">
        <v>2613267</v>
      </c>
      <c r="H622" s="11">
        <f t="shared" si="41"/>
        <v>4234118632</v>
      </c>
    </row>
    <row r="623" spans="1:8" ht="15">
      <c r="A623" s="13">
        <v>2004</v>
      </c>
      <c r="B623" s="1" t="s">
        <v>518</v>
      </c>
      <c r="C623" s="11">
        <v>915473500</v>
      </c>
      <c r="D623" s="15">
        <v>13.09</v>
      </c>
      <c r="E623" s="11">
        <f t="shared" si="40"/>
        <v>6993686020</v>
      </c>
      <c r="F623" s="11">
        <v>0</v>
      </c>
      <c r="G623" s="11">
        <v>1800188</v>
      </c>
      <c r="H623" s="11">
        <f t="shared" si="41"/>
        <v>6995486208</v>
      </c>
    </row>
    <row r="624" spans="1:8" ht="15">
      <c r="A624" s="13">
        <v>2005</v>
      </c>
      <c r="B624" s="1" t="s">
        <v>519</v>
      </c>
      <c r="C624" s="11">
        <v>229161000</v>
      </c>
      <c r="D624" s="15">
        <v>19.46</v>
      </c>
      <c r="E624" s="11">
        <f t="shared" si="40"/>
        <v>1177600206</v>
      </c>
      <c r="F624" s="11">
        <v>0</v>
      </c>
      <c r="G624" s="11">
        <v>92309</v>
      </c>
      <c r="H624" s="11">
        <f t="shared" si="41"/>
        <v>1177692515</v>
      </c>
    </row>
    <row r="625" spans="1:8" ht="15">
      <c r="A625" s="13">
        <v>2006</v>
      </c>
      <c r="B625" s="1" t="s">
        <v>520</v>
      </c>
      <c r="C625" s="11">
        <v>186602800</v>
      </c>
      <c r="D625" s="15">
        <v>28.02</v>
      </c>
      <c r="E625" s="11">
        <f t="shared" si="40"/>
        <v>665962884</v>
      </c>
      <c r="F625" s="11">
        <v>0</v>
      </c>
      <c r="G625" s="11">
        <v>136185</v>
      </c>
      <c r="H625" s="11">
        <f t="shared" si="41"/>
        <v>666099069</v>
      </c>
    </row>
    <row r="626" spans="1:8" ht="15">
      <c r="A626" s="13">
        <v>2007</v>
      </c>
      <c r="B626" s="1" t="s">
        <v>521</v>
      </c>
      <c r="C626" s="11">
        <v>888247452</v>
      </c>
      <c r="D626" s="15">
        <v>53.17</v>
      </c>
      <c r="E626" s="11">
        <f t="shared" si="40"/>
        <v>1670580124</v>
      </c>
      <c r="F626" s="11">
        <v>0</v>
      </c>
      <c r="G626" s="11">
        <v>919144</v>
      </c>
      <c r="H626" s="11">
        <f t="shared" si="41"/>
        <v>1671499268</v>
      </c>
    </row>
    <row r="627" spans="1:8" ht="15">
      <c r="A627" s="13">
        <v>2008</v>
      </c>
      <c r="B627" s="1" t="s">
        <v>522</v>
      </c>
      <c r="C627" s="11">
        <v>819402100</v>
      </c>
      <c r="D627" s="15">
        <v>58.85</v>
      </c>
      <c r="E627" s="11">
        <f t="shared" si="40"/>
        <v>1392357009</v>
      </c>
      <c r="F627" s="11">
        <v>0</v>
      </c>
      <c r="G627" s="11">
        <v>658808</v>
      </c>
      <c r="H627" s="11">
        <f t="shared" si="41"/>
        <v>1393015817</v>
      </c>
    </row>
    <row r="628" spans="1:8" ht="15">
      <c r="A628" s="13">
        <v>2009</v>
      </c>
      <c r="B628" s="1" t="s">
        <v>523</v>
      </c>
      <c r="C628" s="11">
        <v>2702619300</v>
      </c>
      <c r="D628" s="15">
        <v>49.85</v>
      </c>
      <c r="E628" s="11">
        <f t="shared" si="40"/>
        <v>5421503109</v>
      </c>
      <c r="F628" s="11">
        <v>0</v>
      </c>
      <c r="G628" s="11">
        <v>4067026</v>
      </c>
      <c r="H628" s="11">
        <f t="shared" si="41"/>
        <v>5425570135</v>
      </c>
    </row>
    <row r="629" spans="1:8" ht="15">
      <c r="A629" s="13">
        <v>2010</v>
      </c>
      <c r="B629" s="1" t="s">
        <v>524</v>
      </c>
      <c r="C629" s="11">
        <v>478002600</v>
      </c>
      <c r="D629" s="15">
        <v>26.91</v>
      </c>
      <c r="E629" s="11">
        <f t="shared" si="40"/>
        <v>1776301003</v>
      </c>
      <c r="F629" s="11">
        <v>0</v>
      </c>
      <c r="G629" s="11">
        <v>424058</v>
      </c>
      <c r="H629" s="11">
        <f t="shared" si="41"/>
        <v>1776725061</v>
      </c>
    </row>
    <row r="630" spans="1:8" ht="15">
      <c r="A630" s="13">
        <v>2011</v>
      </c>
      <c r="B630" s="1" t="s">
        <v>525</v>
      </c>
      <c r="C630" s="11">
        <v>1312427192</v>
      </c>
      <c r="D630" s="15">
        <v>51.29</v>
      </c>
      <c r="E630" s="11">
        <f t="shared" si="40"/>
        <v>2558836405</v>
      </c>
      <c r="F630" s="11">
        <v>0</v>
      </c>
      <c r="G630" s="11">
        <v>2347370</v>
      </c>
      <c r="H630" s="11">
        <f t="shared" si="41"/>
        <v>2561183775</v>
      </c>
    </row>
    <row r="631" spans="1:8" ht="15">
      <c r="A631" s="13">
        <v>2012</v>
      </c>
      <c r="B631" s="1" t="s">
        <v>526</v>
      </c>
      <c r="C631" s="11">
        <v>1211511856</v>
      </c>
      <c r="D631" s="15">
        <v>43.44</v>
      </c>
      <c r="E631" s="11">
        <f t="shared" si="40"/>
        <v>2788931529</v>
      </c>
      <c r="F631" s="11">
        <v>0</v>
      </c>
      <c r="G631" s="11">
        <v>4935417</v>
      </c>
      <c r="H631" s="11">
        <f t="shared" si="41"/>
        <v>2793866946</v>
      </c>
    </row>
    <row r="632" spans="1:8" ht="15">
      <c r="A632" s="13">
        <v>2013</v>
      </c>
      <c r="B632" s="1" t="s">
        <v>527</v>
      </c>
      <c r="C632" s="11">
        <v>1453912300</v>
      </c>
      <c r="D632" s="15">
        <v>57.56</v>
      </c>
      <c r="E632" s="11">
        <f t="shared" si="40"/>
        <v>2525907401</v>
      </c>
      <c r="F632" s="11">
        <v>0</v>
      </c>
      <c r="G632" s="11">
        <v>3542314</v>
      </c>
      <c r="H632" s="11">
        <f t="shared" si="41"/>
        <v>2529449715</v>
      </c>
    </row>
    <row r="633" spans="1:8" ht="15">
      <c r="A633" s="13">
        <v>2014</v>
      </c>
      <c r="B633" s="1" t="s">
        <v>528</v>
      </c>
      <c r="C633" s="11">
        <v>770653050</v>
      </c>
      <c r="D633" s="15">
        <v>56.88</v>
      </c>
      <c r="E633" s="11">
        <f t="shared" si="40"/>
        <v>1354875264</v>
      </c>
      <c r="F633" s="11">
        <v>0</v>
      </c>
      <c r="G633" s="11">
        <v>2738632</v>
      </c>
      <c r="H633" s="11">
        <f t="shared" si="41"/>
        <v>1357613896</v>
      </c>
    </row>
    <row r="634" spans="1:8" ht="15">
      <c r="A634" s="13">
        <v>2015</v>
      </c>
      <c r="B634" s="1" t="s">
        <v>529</v>
      </c>
      <c r="C634" s="11">
        <v>1053506700</v>
      </c>
      <c r="D634" s="15">
        <v>95.65</v>
      </c>
      <c r="E634" s="11">
        <f t="shared" si="40"/>
        <v>1101418400</v>
      </c>
      <c r="F634" s="11">
        <v>0</v>
      </c>
      <c r="G634" s="11">
        <v>670901</v>
      </c>
      <c r="H634" s="11">
        <f t="shared" si="41"/>
        <v>1102089301</v>
      </c>
    </row>
    <row r="635" spans="1:8" ht="15">
      <c r="A635" s="13">
        <v>2016</v>
      </c>
      <c r="B635" s="1" t="s">
        <v>530</v>
      </c>
      <c r="C635" s="11">
        <v>990093900</v>
      </c>
      <c r="D635" s="15">
        <v>24.29</v>
      </c>
      <c r="E635" s="11">
        <f t="shared" si="40"/>
        <v>4076137917</v>
      </c>
      <c r="F635" s="11">
        <v>0</v>
      </c>
      <c r="G635" s="11">
        <v>825246</v>
      </c>
      <c r="H635" s="11">
        <f t="shared" si="41"/>
        <v>4076963163</v>
      </c>
    </row>
    <row r="636" spans="1:8" ht="15">
      <c r="A636" s="13">
        <v>2017</v>
      </c>
      <c r="B636" s="1" t="s">
        <v>135</v>
      </c>
      <c r="C636" s="11">
        <v>1111198100</v>
      </c>
      <c r="D636" s="15">
        <v>44.91</v>
      </c>
      <c r="E636" s="11">
        <f t="shared" si="40"/>
        <v>2474277666</v>
      </c>
      <c r="F636" s="11">
        <v>0</v>
      </c>
      <c r="G636" s="11">
        <v>1224594</v>
      </c>
      <c r="H636" s="11">
        <f t="shared" si="41"/>
        <v>2475502260</v>
      </c>
    </row>
    <row r="637" spans="1:8" ht="15">
      <c r="A637" s="13">
        <v>2018</v>
      </c>
      <c r="B637" s="1" t="s">
        <v>531</v>
      </c>
      <c r="C637" s="11">
        <v>3109869300</v>
      </c>
      <c r="D637" s="15">
        <v>42.32</v>
      </c>
      <c r="E637" s="11">
        <f t="shared" si="40"/>
        <v>7348462429</v>
      </c>
      <c r="F637" s="11">
        <v>0</v>
      </c>
      <c r="G637" s="11">
        <v>2545696</v>
      </c>
      <c r="H637" s="11">
        <f t="shared" si="41"/>
        <v>7351008125</v>
      </c>
    </row>
    <row r="638" spans="1:8" ht="15">
      <c r="A638" s="13">
        <v>2019</v>
      </c>
      <c r="B638" s="1" t="s">
        <v>289</v>
      </c>
      <c r="C638" s="11">
        <v>1030107400</v>
      </c>
      <c r="D638" s="15">
        <v>16.52</v>
      </c>
      <c r="E638" s="11">
        <f t="shared" si="40"/>
        <v>6235516949</v>
      </c>
      <c r="F638" s="11">
        <v>0</v>
      </c>
      <c r="G638" s="11">
        <v>1533331</v>
      </c>
      <c r="H638" s="11">
        <f t="shared" si="41"/>
        <v>6237050280</v>
      </c>
    </row>
    <row r="639" spans="1:8" ht="15">
      <c r="A639" s="13">
        <v>2020</v>
      </c>
      <c r="B639" s="1" t="s">
        <v>532</v>
      </c>
      <c r="C639" s="11">
        <v>1848990000</v>
      </c>
      <c r="D639" s="15">
        <v>24.19</v>
      </c>
      <c r="E639" s="11">
        <f t="shared" si="40"/>
        <v>7643613063</v>
      </c>
      <c r="F639" s="11">
        <v>0</v>
      </c>
      <c r="G639" s="11">
        <v>1598256</v>
      </c>
      <c r="H639" s="11">
        <f t="shared" si="41"/>
        <v>7645211319</v>
      </c>
    </row>
    <row r="640" spans="1:8" ht="15">
      <c r="A640" s="13">
        <v>2021</v>
      </c>
      <c r="B640" s="1" t="s">
        <v>533</v>
      </c>
      <c r="C640" s="11">
        <v>1382200</v>
      </c>
      <c r="D640" s="15">
        <v>8.36</v>
      </c>
      <c r="E640" s="11">
        <f t="shared" si="40"/>
        <v>16533493</v>
      </c>
      <c r="F640" s="11">
        <v>0</v>
      </c>
      <c r="G640" s="11">
        <v>5580</v>
      </c>
      <c r="H640" s="11">
        <f t="shared" si="41"/>
        <v>16539073</v>
      </c>
    </row>
    <row r="641" spans="1:8" ht="15">
      <c r="A641" s="13"/>
      <c r="B641" s="1"/>
      <c r="C641" s="11"/>
      <c r="D641" s="21"/>
      <c r="E641" s="11"/>
      <c r="F641" s="11"/>
      <c r="G641" s="11"/>
      <c r="H641" s="11"/>
    </row>
    <row r="642" spans="1:8" ht="15.75">
      <c r="A642" s="13"/>
      <c r="B642" s="34" t="s">
        <v>574</v>
      </c>
      <c r="C642" s="35">
        <f>SUM(C620:C641)</f>
        <v>24332360770</v>
      </c>
      <c r="D642" s="23">
        <f>((+C642/E642)*100)</f>
        <v>36.09454063822476</v>
      </c>
      <c r="E642" s="35">
        <f>SUM(E620:E641)</f>
        <v>67412856182</v>
      </c>
      <c r="F642" s="35">
        <f>SUM(F620:F641)</f>
        <v>0</v>
      </c>
      <c r="G642" s="35">
        <f>SUM(G620:G641)</f>
        <v>33927457</v>
      </c>
      <c r="H642" s="35">
        <f>SUM(H620:H641)</f>
        <v>67446783639</v>
      </c>
    </row>
    <row r="643" spans="1:8" ht="15">
      <c r="A643" s="13"/>
      <c r="B643" s="1"/>
      <c r="C643" s="10"/>
      <c r="D643" s="21"/>
      <c r="E643" s="10"/>
      <c r="F643" s="10"/>
      <c r="G643" s="10"/>
      <c r="H643" s="10"/>
    </row>
    <row r="644" spans="1:8" ht="9" customHeight="1">
      <c r="A644" s="24"/>
      <c r="B644" s="25"/>
      <c r="C644" s="36"/>
      <c r="D644" s="26"/>
      <c r="E644" s="36"/>
      <c r="F644" s="36"/>
      <c r="G644" s="36"/>
      <c r="H644" s="36"/>
    </row>
    <row r="645" spans="1:8" ht="15.75">
      <c r="A645" s="13"/>
      <c r="B645" s="27" t="s">
        <v>534</v>
      </c>
      <c r="C645" s="10"/>
      <c r="D645" s="15"/>
      <c r="E645" s="10"/>
      <c r="F645" s="10"/>
      <c r="G645" s="10"/>
      <c r="H645" s="10"/>
    </row>
    <row r="646" spans="1:8" ht="17.25" customHeight="1">
      <c r="A646" s="13">
        <v>2101</v>
      </c>
      <c r="B646" s="1" t="s">
        <v>535</v>
      </c>
      <c r="C646" s="11">
        <v>549247500</v>
      </c>
      <c r="D646" s="15">
        <v>90.88</v>
      </c>
      <c r="E646" s="11">
        <f aca="true" t="shared" si="42" ref="E646:E667">ROUND(((C646/D646)*100),0)</f>
        <v>604365647</v>
      </c>
      <c r="F646" s="11">
        <v>0</v>
      </c>
      <c r="G646" s="11">
        <v>0</v>
      </c>
      <c r="H646" s="11">
        <f aca="true" t="shared" si="43" ref="H646:H667">+E646+G646</f>
        <v>604365647</v>
      </c>
    </row>
    <row r="647" spans="1:8" ht="15">
      <c r="A647" s="13">
        <v>2102</v>
      </c>
      <c r="B647" s="1" t="s">
        <v>536</v>
      </c>
      <c r="C647" s="11">
        <v>211376908</v>
      </c>
      <c r="D647" s="15">
        <v>99.98</v>
      </c>
      <c r="E647" s="11">
        <f t="shared" si="42"/>
        <v>211419192</v>
      </c>
      <c r="F647" s="11">
        <v>0</v>
      </c>
      <c r="G647" s="11">
        <v>239869</v>
      </c>
      <c r="H647" s="11">
        <f t="shared" si="43"/>
        <v>211659061</v>
      </c>
    </row>
    <row r="648" spans="1:8" ht="15">
      <c r="A648" s="13">
        <v>2103</v>
      </c>
      <c r="B648" s="1" t="s">
        <v>537</v>
      </c>
      <c r="C648" s="11">
        <v>127741548</v>
      </c>
      <c r="D648" s="15">
        <v>70.25</v>
      </c>
      <c r="E648" s="11">
        <f t="shared" si="42"/>
        <v>181838502</v>
      </c>
      <c r="F648" s="11">
        <v>0</v>
      </c>
      <c r="G648" s="11">
        <v>524752</v>
      </c>
      <c r="H648" s="11">
        <f t="shared" si="43"/>
        <v>182363254</v>
      </c>
    </row>
    <row r="649" spans="1:8" ht="15">
      <c r="A649" s="13">
        <v>2104</v>
      </c>
      <c r="B649" s="1" t="s">
        <v>538</v>
      </c>
      <c r="C649" s="11">
        <v>712184800</v>
      </c>
      <c r="D649" s="15">
        <v>100.81</v>
      </c>
      <c r="E649" s="11">
        <f t="shared" si="42"/>
        <v>706462454</v>
      </c>
      <c r="F649" s="11">
        <v>0</v>
      </c>
      <c r="G649" s="11">
        <v>2279426</v>
      </c>
      <c r="H649" s="11">
        <f t="shared" si="43"/>
        <v>708741880</v>
      </c>
    </row>
    <row r="650" spans="1:8" ht="15">
      <c r="A650" s="13">
        <v>2105</v>
      </c>
      <c r="B650" s="1" t="s">
        <v>234</v>
      </c>
      <c r="C650" s="11">
        <v>413882595</v>
      </c>
      <c r="D650" s="15">
        <v>101.42</v>
      </c>
      <c r="E650" s="11">
        <f t="shared" si="42"/>
        <v>408087749</v>
      </c>
      <c r="F650" s="11">
        <v>0</v>
      </c>
      <c r="G650" s="11">
        <v>440526</v>
      </c>
      <c r="H650" s="11">
        <f t="shared" si="43"/>
        <v>408528275</v>
      </c>
    </row>
    <row r="651" spans="1:8" ht="15">
      <c r="A651" s="13">
        <v>2106</v>
      </c>
      <c r="B651" s="1" t="s">
        <v>539</v>
      </c>
      <c r="C651" s="11">
        <v>290116478</v>
      </c>
      <c r="D651" s="15">
        <v>105.08</v>
      </c>
      <c r="E651" s="11">
        <f t="shared" si="42"/>
        <v>276091053</v>
      </c>
      <c r="F651" s="11">
        <v>0</v>
      </c>
      <c r="G651" s="11">
        <v>467506</v>
      </c>
      <c r="H651" s="11">
        <f t="shared" si="43"/>
        <v>276558559</v>
      </c>
    </row>
    <row r="652" spans="1:8" ht="15">
      <c r="A652" s="13">
        <v>2107</v>
      </c>
      <c r="B652" s="1" t="s">
        <v>199</v>
      </c>
      <c r="C652" s="11">
        <v>594869290</v>
      </c>
      <c r="D652" s="15">
        <v>88.02</v>
      </c>
      <c r="E652" s="11">
        <f t="shared" si="42"/>
        <v>675834231</v>
      </c>
      <c r="F652" s="11">
        <v>0</v>
      </c>
      <c r="G652" s="11">
        <v>742771</v>
      </c>
      <c r="H652" s="11">
        <f t="shared" si="43"/>
        <v>676577002</v>
      </c>
    </row>
    <row r="653" spans="1:8" ht="15">
      <c r="A653" s="13">
        <v>2108</v>
      </c>
      <c r="B653" s="1" t="s">
        <v>540</v>
      </c>
      <c r="C653" s="11">
        <v>1032561210</v>
      </c>
      <c r="D653" s="15">
        <v>105.84</v>
      </c>
      <c r="E653" s="11">
        <f t="shared" si="42"/>
        <v>975586933</v>
      </c>
      <c r="F653" s="11">
        <v>0</v>
      </c>
      <c r="G653" s="11">
        <v>100</v>
      </c>
      <c r="H653" s="11">
        <f t="shared" si="43"/>
        <v>975587033</v>
      </c>
    </row>
    <row r="654" spans="1:8" ht="15">
      <c r="A654" s="13">
        <v>2109</v>
      </c>
      <c r="B654" s="1" t="s">
        <v>541</v>
      </c>
      <c r="C654" s="11">
        <v>157435200</v>
      </c>
      <c r="D654" s="15">
        <v>85.39</v>
      </c>
      <c r="E654" s="11">
        <f t="shared" si="42"/>
        <v>184371941</v>
      </c>
      <c r="F654" s="11">
        <v>0</v>
      </c>
      <c r="G654" s="11">
        <v>529894</v>
      </c>
      <c r="H654" s="11">
        <f t="shared" si="43"/>
        <v>184901835</v>
      </c>
    </row>
    <row r="655" spans="1:8" ht="15">
      <c r="A655" s="13">
        <v>2110</v>
      </c>
      <c r="B655" s="1" t="s">
        <v>542</v>
      </c>
      <c r="C655" s="11">
        <v>476821100</v>
      </c>
      <c r="D655" s="15">
        <v>89.38</v>
      </c>
      <c r="E655" s="11">
        <f t="shared" si="42"/>
        <v>533476281</v>
      </c>
      <c r="F655" s="11">
        <v>0</v>
      </c>
      <c r="G655" s="11">
        <v>349039</v>
      </c>
      <c r="H655" s="11">
        <f t="shared" si="43"/>
        <v>533825320</v>
      </c>
    </row>
    <row r="656" spans="1:8" ht="15">
      <c r="A656" s="13">
        <v>2111</v>
      </c>
      <c r="B656" s="1" t="s">
        <v>543</v>
      </c>
      <c r="C656" s="11">
        <v>252422500</v>
      </c>
      <c r="D656" s="15">
        <v>113.59</v>
      </c>
      <c r="E656" s="11">
        <f t="shared" si="42"/>
        <v>222222467</v>
      </c>
      <c r="F656" s="11">
        <v>0</v>
      </c>
      <c r="G656" s="11">
        <v>1127267</v>
      </c>
      <c r="H656" s="11">
        <f t="shared" si="43"/>
        <v>223349734</v>
      </c>
    </row>
    <row r="657" spans="1:8" ht="15">
      <c r="A657" s="13">
        <v>2112</v>
      </c>
      <c r="B657" s="1" t="s">
        <v>544</v>
      </c>
      <c r="C657" s="11">
        <v>500251100</v>
      </c>
      <c r="D657" s="15">
        <v>87.62</v>
      </c>
      <c r="E657" s="11">
        <f t="shared" si="42"/>
        <v>570932550</v>
      </c>
      <c r="F657" s="11">
        <v>0</v>
      </c>
      <c r="G657" s="11">
        <v>0</v>
      </c>
      <c r="H657" s="11">
        <f t="shared" si="43"/>
        <v>570932550</v>
      </c>
    </row>
    <row r="658" spans="1:8" ht="15">
      <c r="A658" s="13">
        <v>2113</v>
      </c>
      <c r="B658" s="1" t="s">
        <v>545</v>
      </c>
      <c r="C658" s="11">
        <v>257985740</v>
      </c>
      <c r="D658" s="15">
        <v>83.16</v>
      </c>
      <c r="E658" s="11">
        <f t="shared" si="42"/>
        <v>310228163</v>
      </c>
      <c r="F658" s="11">
        <v>0</v>
      </c>
      <c r="G658" s="11">
        <v>869958</v>
      </c>
      <c r="H658" s="11">
        <f t="shared" si="43"/>
        <v>311098121</v>
      </c>
    </row>
    <row r="659" spans="1:8" ht="15">
      <c r="A659" s="13">
        <v>2114</v>
      </c>
      <c r="B659" s="1" t="s">
        <v>546</v>
      </c>
      <c r="C659" s="11">
        <v>268852000</v>
      </c>
      <c r="D659" s="15">
        <v>97.6</v>
      </c>
      <c r="E659" s="11">
        <f t="shared" si="42"/>
        <v>275463115</v>
      </c>
      <c r="F659" s="11">
        <v>0</v>
      </c>
      <c r="G659" s="11">
        <v>0</v>
      </c>
      <c r="H659" s="11">
        <f t="shared" si="43"/>
        <v>275463115</v>
      </c>
    </row>
    <row r="660" spans="1:8" ht="15">
      <c r="A660" s="13">
        <v>2115</v>
      </c>
      <c r="B660" s="1" t="s">
        <v>547</v>
      </c>
      <c r="C660" s="11">
        <v>866080398</v>
      </c>
      <c r="D660" s="15">
        <v>99.83</v>
      </c>
      <c r="E660" s="11">
        <f t="shared" si="42"/>
        <v>867555242</v>
      </c>
      <c r="F660" s="11">
        <v>0</v>
      </c>
      <c r="G660" s="11">
        <v>950563</v>
      </c>
      <c r="H660" s="11">
        <f t="shared" si="43"/>
        <v>868505805</v>
      </c>
    </row>
    <row r="661" spans="1:8" ht="15">
      <c r="A661" s="13">
        <v>2116</v>
      </c>
      <c r="B661" s="1" t="s">
        <v>119</v>
      </c>
      <c r="C661" s="11">
        <v>674990865</v>
      </c>
      <c r="D661" s="15">
        <v>94.14</v>
      </c>
      <c r="E661" s="11">
        <f t="shared" si="42"/>
        <v>717007505</v>
      </c>
      <c r="F661" s="11">
        <v>0</v>
      </c>
      <c r="G661" s="11">
        <v>862441</v>
      </c>
      <c r="H661" s="11">
        <f t="shared" si="43"/>
        <v>717869946</v>
      </c>
    </row>
    <row r="662" spans="1:8" ht="15">
      <c r="A662" s="13">
        <v>2117</v>
      </c>
      <c r="B662" s="1" t="s">
        <v>548</v>
      </c>
      <c r="C662" s="11">
        <v>158795800</v>
      </c>
      <c r="D662" s="15">
        <v>95.16</v>
      </c>
      <c r="E662" s="11">
        <f t="shared" si="42"/>
        <v>166872425</v>
      </c>
      <c r="F662" s="11">
        <v>0</v>
      </c>
      <c r="G662" s="11">
        <v>0</v>
      </c>
      <c r="H662" s="11">
        <f t="shared" si="43"/>
        <v>166872425</v>
      </c>
    </row>
    <row r="663" spans="1:8" ht="15">
      <c r="A663" s="13">
        <v>2119</v>
      </c>
      <c r="B663" s="1" t="s">
        <v>549</v>
      </c>
      <c r="C663" s="11">
        <v>708374925</v>
      </c>
      <c r="D663" s="15">
        <v>97.07</v>
      </c>
      <c r="E663" s="11">
        <f t="shared" si="42"/>
        <v>729756799</v>
      </c>
      <c r="F663" s="11">
        <v>0</v>
      </c>
      <c r="G663" s="11">
        <v>2435425</v>
      </c>
      <c r="H663" s="11">
        <f t="shared" si="43"/>
        <v>732192224</v>
      </c>
    </row>
    <row r="664" spans="1:8" ht="15">
      <c r="A664" s="13">
        <v>2120</v>
      </c>
      <c r="B664" s="1" t="s">
        <v>550</v>
      </c>
      <c r="C664" s="11">
        <v>351271805</v>
      </c>
      <c r="D664" s="15">
        <v>99.32</v>
      </c>
      <c r="E664" s="11">
        <f t="shared" si="42"/>
        <v>353676807</v>
      </c>
      <c r="F664" s="11">
        <v>0</v>
      </c>
      <c r="G664" s="11">
        <v>645093</v>
      </c>
      <c r="H664" s="11">
        <f t="shared" si="43"/>
        <v>354321900</v>
      </c>
    </row>
    <row r="665" spans="1:8" ht="15">
      <c r="A665" s="13">
        <v>2121</v>
      </c>
      <c r="B665" s="1" t="s">
        <v>551</v>
      </c>
      <c r="C665" s="11">
        <v>366486860</v>
      </c>
      <c r="D665" s="15">
        <v>80.91</v>
      </c>
      <c r="E665" s="11">
        <f t="shared" si="42"/>
        <v>452956198</v>
      </c>
      <c r="F665" s="11">
        <v>0</v>
      </c>
      <c r="G665" s="11">
        <v>1948907</v>
      </c>
      <c r="H665" s="11">
        <f t="shared" si="43"/>
        <v>454905105</v>
      </c>
    </row>
    <row r="666" spans="1:8" ht="15">
      <c r="A666" s="13">
        <v>2122</v>
      </c>
      <c r="B666" s="1" t="s">
        <v>96</v>
      </c>
      <c r="C666" s="11">
        <v>680223001</v>
      </c>
      <c r="D666" s="15">
        <v>97.43</v>
      </c>
      <c r="E666" s="11">
        <f t="shared" si="42"/>
        <v>698165864</v>
      </c>
      <c r="F666" s="11">
        <v>0</v>
      </c>
      <c r="G666" s="11">
        <v>930263</v>
      </c>
      <c r="H666" s="11">
        <f t="shared" si="43"/>
        <v>699096127</v>
      </c>
    </row>
    <row r="667" spans="1:8" ht="15">
      <c r="A667" s="13">
        <v>2123</v>
      </c>
      <c r="B667" s="1" t="s">
        <v>552</v>
      </c>
      <c r="C667" s="11">
        <v>561246398</v>
      </c>
      <c r="D667" s="15">
        <v>100.71</v>
      </c>
      <c r="E667" s="11">
        <f t="shared" si="42"/>
        <v>557289642</v>
      </c>
      <c r="F667" s="11">
        <v>0</v>
      </c>
      <c r="G667" s="11">
        <v>0</v>
      </c>
      <c r="H667" s="11">
        <f t="shared" si="43"/>
        <v>557289642</v>
      </c>
    </row>
    <row r="668" spans="1:8" ht="15">
      <c r="A668" s="13"/>
      <c r="B668" s="1"/>
      <c r="C668" s="10"/>
      <c r="D668" s="21"/>
      <c r="E668" s="10"/>
      <c r="F668" s="10"/>
      <c r="G668" s="10"/>
      <c r="H668" s="10"/>
    </row>
    <row r="669" spans="1:8" ht="15.75">
      <c r="A669" s="13"/>
      <c r="B669" s="34" t="s">
        <v>573</v>
      </c>
      <c r="C669" s="35">
        <f>SUM(C646:C668)</f>
        <v>10213218021</v>
      </c>
      <c r="D669" s="23">
        <f>((+C669/E669)*100)</f>
        <v>95.63241989158465</v>
      </c>
      <c r="E669" s="35">
        <f>SUM(E646:E668)</f>
        <v>10679660760</v>
      </c>
      <c r="F669" s="35">
        <f>SUM(F646:F668)</f>
        <v>0</v>
      </c>
      <c r="G669" s="35">
        <f>SUM(G646:G668)</f>
        <v>15343800</v>
      </c>
      <c r="H669" s="35">
        <f>SUM(H646:H668)</f>
        <v>10695004560</v>
      </c>
    </row>
    <row r="670" spans="1:8" ht="15">
      <c r="A670" s="13"/>
      <c r="B670" s="1"/>
      <c r="C670" s="10"/>
      <c r="D670" s="21"/>
      <c r="E670" s="10"/>
      <c r="F670" s="10"/>
      <c r="G670" s="10"/>
      <c r="H670" s="10"/>
    </row>
    <row r="671" spans="1:8" ht="15">
      <c r="A671" s="24"/>
      <c r="B671" s="25"/>
      <c r="C671" s="36"/>
      <c r="D671" s="36"/>
      <c r="E671" s="36"/>
      <c r="F671" s="36"/>
      <c r="G671" s="36"/>
      <c r="H671" s="36"/>
    </row>
    <row r="672" spans="1:8" ht="15">
      <c r="A672" s="70" t="s">
        <v>575</v>
      </c>
      <c r="B672" s="70"/>
      <c r="C672" s="70"/>
      <c r="D672" s="70"/>
      <c r="E672" s="70"/>
      <c r="F672" s="70"/>
      <c r="G672" s="71"/>
      <c r="H672" s="71"/>
    </row>
    <row r="673" spans="1:8" ht="9" customHeight="1">
      <c r="A673" s="70"/>
      <c r="B673" s="70"/>
      <c r="C673" s="70"/>
      <c r="D673" s="70"/>
      <c r="E673" s="70"/>
      <c r="F673" s="70"/>
      <c r="G673" s="71"/>
      <c r="H673" s="71"/>
    </row>
    <row r="674" spans="1:8" s="64" customFormat="1" ht="15" customHeight="1">
      <c r="A674" s="70"/>
      <c r="B674" s="70"/>
      <c r="C674" s="70"/>
      <c r="D674" s="70"/>
      <c r="E674" s="70"/>
      <c r="F674" s="70"/>
      <c r="G674" s="71"/>
      <c r="H674" s="71"/>
    </row>
    <row r="675" spans="1:8" s="64" customFormat="1" ht="15" customHeight="1">
      <c r="A675" s="13"/>
      <c r="B675" s="38" t="s">
        <v>7</v>
      </c>
      <c r="C675" s="11">
        <f>SUM(C28)</f>
        <v>34408284513</v>
      </c>
      <c r="D675" s="15">
        <f>((+C675/E675)*100)</f>
        <v>98.66132461381896</v>
      </c>
      <c r="E675" s="11">
        <f>SUM(E28)</f>
        <v>34875149556</v>
      </c>
      <c r="F675" s="11">
        <f>SUM(F28)</f>
        <v>0</v>
      </c>
      <c r="G675" s="11">
        <f>SUM(G28)</f>
        <v>35291152</v>
      </c>
      <c r="H675" s="11">
        <f>SUM(H28)</f>
        <v>34910440708</v>
      </c>
    </row>
    <row r="676" spans="1:8" s="64" customFormat="1" ht="15" customHeight="1">
      <c r="A676" s="13"/>
      <c r="B676" s="38" t="s">
        <v>32</v>
      </c>
      <c r="C676" s="11">
        <f>SUM(C103)</f>
        <v>154291592456</v>
      </c>
      <c r="D676" s="15">
        <f aca="true" t="shared" si="44" ref="D676:D694">((+C676/E676)*100)</f>
        <v>90.5438933991726</v>
      </c>
      <c r="E676" s="11">
        <f>SUM(E103)</f>
        <v>170405299202</v>
      </c>
      <c r="F676" s="11">
        <f>SUM(F103)</f>
        <v>0</v>
      </c>
      <c r="G676" s="11">
        <f>SUM(G103)</f>
        <v>90073801</v>
      </c>
      <c r="H676" s="11">
        <f>SUM(H103)</f>
        <v>170495373003</v>
      </c>
    </row>
    <row r="677" spans="1:8" ht="15.75">
      <c r="A677" s="13"/>
      <c r="B677" s="38" t="s">
        <v>101</v>
      </c>
      <c r="C677" s="11">
        <f>SUM(C148)</f>
        <v>43169362738</v>
      </c>
      <c r="D677" s="15">
        <f t="shared" si="44"/>
        <v>93.21938911479188</v>
      </c>
      <c r="E677" s="11">
        <f>SUM(E148)</f>
        <v>46309424625</v>
      </c>
      <c r="F677" s="11">
        <f>SUM(F148)</f>
        <v>0</v>
      </c>
      <c r="G677" s="11">
        <f>SUM(G148)</f>
        <v>56339918</v>
      </c>
      <c r="H677" s="11">
        <f>SUM(H148)</f>
        <v>46365764543</v>
      </c>
    </row>
    <row r="678" spans="1:8" ht="15.75">
      <c r="A678" s="13" t="s">
        <v>854</v>
      </c>
      <c r="B678" s="38" t="s">
        <v>141</v>
      </c>
      <c r="C678" s="11">
        <f>SUM(C190)</f>
        <v>36278466833</v>
      </c>
      <c r="D678" s="15">
        <f t="shared" si="44"/>
        <v>97.32776839749147</v>
      </c>
      <c r="E678" s="11">
        <f>SUM(E190)</f>
        <v>37274528565</v>
      </c>
      <c r="F678" s="11">
        <f>SUM(F190)</f>
        <v>0</v>
      </c>
      <c r="G678" s="11">
        <f>SUM(G190)</f>
        <v>93233443</v>
      </c>
      <c r="H678" s="11">
        <f>SUM(H190)</f>
        <v>37367762008</v>
      </c>
    </row>
    <row r="679" spans="1:8" ht="15.75">
      <c r="A679" s="13"/>
      <c r="B679" s="38" t="s">
        <v>176</v>
      </c>
      <c r="C679" s="11">
        <f>SUM(C211)</f>
        <v>47240658600</v>
      </c>
      <c r="D679" s="15">
        <f t="shared" si="44"/>
        <v>97.3612071381367</v>
      </c>
      <c r="E679" s="11">
        <f>SUM(E211)</f>
        <v>48521028024</v>
      </c>
      <c r="F679" s="11">
        <f>SUM(F211)</f>
        <v>0</v>
      </c>
      <c r="G679" s="11">
        <f>SUM(G211)</f>
        <v>25419401</v>
      </c>
      <c r="H679" s="11">
        <f>SUM(H211)</f>
        <v>48546447425</v>
      </c>
    </row>
    <row r="680" spans="1:8" ht="15.75">
      <c r="A680" s="13"/>
      <c r="B680" s="38" t="s">
        <v>193</v>
      </c>
      <c r="C680" s="11">
        <f>SUM(C230)</f>
        <v>8410944900</v>
      </c>
      <c r="D680" s="15">
        <f t="shared" si="44"/>
        <v>97.14270822943722</v>
      </c>
      <c r="E680" s="11">
        <f>SUM(E230)</f>
        <v>8658338905</v>
      </c>
      <c r="F680" s="11">
        <f>SUM(F230)</f>
        <v>0</v>
      </c>
      <c r="G680" s="11">
        <f>SUM(G230)</f>
        <v>24316732</v>
      </c>
      <c r="H680" s="11">
        <f>SUM(H230)</f>
        <v>8682655637</v>
      </c>
    </row>
    <row r="681" spans="1:8" ht="15.75">
      <c r="A681" s="13"/>
      <c r="B681" s="38" t="s">
        <v>208</v>
      </c>
      <c r="C681" s="11">
        <f>SUM(C257)</f>
        <v>75109659455</v>
      </c>
      <c r="D681" s="15">
        <f t="shared" si="44"/>
        <v>88.75751404232393</v>
      </c>
      <c r="E681" s="11">
        <f>SUM(E257)</f>
        <v>84623437537</v>
      </c>
      <c r="F681" s="11">
        <f>SUM(F257)</f>
        <v>0</v>
      </c>
      <c r="G681" s="11">
        <f>SUM(G257)</f>
        <v>167151822</v>
      </c>
      <c r="H681" s="11">
        <f>SUM(H257)</f>
        <v>84790589359</v>
      </c>
    </row>
    <row r="682" spans="1:8" ht="15.75">
      <c r="A682" s="13"/>
      <c r="B682" s="38" t="s">
        <v>229</v>
      </c>
      <c r="C682" s="11">
        <f>SUM(C286)</f>
        <v>24877502064</v>
      </c>
      <c r="D682" s="15">
        <f t="shared" si="44"/>
        <v>96.61366620049029</v>
      </c>
      <c r="E682" s="11">
        <f>SUM(E286)</f>
        <v>25749464897</v>
      </c>
      <c r="F682" s="11">
        <f>SUM(F286)</f>
        <v>0</v>
      </c>
      <c r="G682" s="11">
        <f>SUM(G286)</f>
        <v>114667901</v>
      </c>
      <c r="H682" s="11">
        <f>SUM(H286)</f>
        <v>25864132798</v>
      </c>
    </row>
    <row r="683" spans="1:8" ht="15.75">
      <c r="A683" s="13"/>
      <c r="B683" s="38" t="s">
        <v>252</v>
      </c>
      <c r="C683" s="11">
        <f>SUM(C303)</f>
        <v>30622018695</v>
      </c>
      <c r="D683" s="15">
        <f t="shared" si="44"/>
        <v>42.918995946636926</v>
      </c>
      <c r="E683" s="11">
        <f>SUM(E303)</f>
        <v>71348404173</v>
      </c>
      <c r="F683" s="11">
        <f>SUM(F303)</f>
        <v>0</v>
      </c>
      <c r="G683" s="11">
        <f>SUM(G303)</f>
        <v>45384383</v>
      </c>
      <c r="H683" s="11">
        <f>SUM(H303)</f>
        <v>71393788556</v>
      </c>
    </row>
    <row r="684" spans="1:8" ht="15.75">
      <c r="A684" s="13"/>
      <c r="B684" s="38" t="s">
        <v>265</v>
      </c>
      <c r="C684" s="11">
        <f>SUM(C334)</f>
        <v>19538546087</v>
      </c>
      <c r="D684" s="15">
        <f t="shared" si="44"/>
        <v>91.48343116066478</v>
      </c>
      <c r="E684" s="11">
        <f>SUM(E334)</f>
        <v>21357469696</v>
      </c>
      <c r="F684" s="11">
        <f>SUM(F334)</f>
        <v>0</v>
      </c>
      <c r="G684" s="11">
        <f>SUM(G334)</f>
        <v>8748173</v>
      </c>
      <c r="H684" s="11">
        <f>SUM(H334)</f>
        <v>21366217869</v>
      </c>
    </row>
    <row r="685" spans="1:8" ht="15.75">
      <c r="A685" s="13"/>
      <c r="B685" s="38" t="s">
        <v>290</v>
      </c>
      <c r="C685" s="11">
        <f>SUM(C350)</f>
        <v>40092247302</v>
      </c>
      <c r="D685" s="15">
        <f t="shared" si="44"/>
        <v>91.37102876665725</v>
      </c>
      <c r="E685" s="11">
        <f>SUM(E350)</f>
        <v>43878511431</v>
      </c>
      <c r="F685" s="11">
        <f>SUM(F350)</f>
        <v>0</v>
      </c>
      <c r="G685" s="11">
        <f>SUM(G350)</f>
        <v>97393220</v>
      </c>
      <c r="H685" s="11">
        <f>SUM(H350)</f>
        <v>43975904651</v>
      </c>
    </row>
    <row r="686" spans="1:8" ht="15.75">
      <c r="A686" s="13" t="s">
        <v>854</v>
      </c>
      <c r="B686" s="38" t="s">
        <v>298</v>
      </c>
      <c r="C686" s="11">
        <f>SUM(C380)</f>
        <v>56547201045</v>
      </c>
      <c r="D686" s="15">
        <f t="shared" si="44"/>
        <v>55.30361895544066</v>
      </c>
      <c r="E686" s="11">
        <f>SUM(E380)</f>
        <v>102248645049</v>
      </c>
      <c r="F686" s="11">
        <f>SUM(F380)</f>
        <v>0</v>
      </c>
      <c r="G686" s="11">
        <f>SUM(G380)</f>
        <v>92160036</v>
      </c>
      <c r="H686" s="11">
        <f>SUM(H380)</f>
        <v>102340805085</v>
      </c>
    </row>
    <row r="687" spans="1:8" ht="15.75">
      <c r="A687" s="13" t="s">
        <v>854</v>
      </c>
      <c r="B687" s="38" t="s">
        <v>319</v>
      </c>
      <c r="C687" s="11">
        <f>SUM(C438)</f>
        <v>112604451600</v>
      </c>
      <c r="D687" s="15">
        <f t="shared" si="44"/>
        <v>95.79485925391876</v>
      </c>
      <c r="E687" s="11">
        <f>SUM(E438)</f>
        <v>117547488954</v>
      </c>
      <c r="F687" s="11">
        <f>SUM(F438)</f>
        <v>0</v>
      </c>
      <c r="G687" s="11">
        <f>SUM(G438)</f>
        <v>80359801</v>
      </c>
      <c r="H687" s="11">
        <f>SUM(H438)</f>
        <v>117627848755</v>
      </c>
    </row>
    <row r="688" spans="1:8" ht="15.75">
      <c r="A688" s="13"/>
      <c r="B688" s="38" t="s">
        <v>370</v>
      </c>
      <c r="C688" s="11">
        <f>SUM(C482)</f>
        <v>82133879912</v>
      </c>
      <c r="D688" s="15">
        <f t="shared" si="44"/>
        <v>88.78532535206952</v>
      </c>
      <c r="E688" s="11">
        <f>SUM(E482)</f>
        <v>92508395488</v>
      </c>
      <c r="F688" s="11">
        <f>SUM(F482)</f>
        <v>0</v>
      </c>
      <c r="G688" s="11">
        <f>SUM(G482)</f>
        <v>34501222</v>
      </c>
      <c r="H688" s="11">
        <f>SUM(H482)</f>
        <v>92542896710</v>
      </c>
    </row>
    <row r="689" spans="1:8" ht="15.75">
      <c r="A689" s="13"/>
      <c r="B689" s="38" t="s">
        <v>407</v>
      </c>
      <c r="C689" s="11">
        <f>SUM(C520)</f>
        <v>87361767563</v>
      </c>
      <c r="D689" s="15">
        <f t="shared" si="44"/>
        <v>90.91939792404393</v>
      </c>
      <c r="E689" s="11">
        <f>SUM(E520)</f>
        <v>96087050242</v>
      </c>
      <c r="F689" s="11">
        <f>SUM(F520)</f>
        <v>0</v>
      </c>
      <c r="G689" s="11">
        <f>SUM(G520)</f>
        <v>65003446</v>
      </c>
      <c r="H689" s="11">
        <f>SUM(H520)</f>
        <v>96152053688</v>
      </c>
    </row>
    <row r="690" spans="1:8" ht="15.75">
      <c r="A690" s="13"/>
      <c r="B690" s="38" t="s">
        <v>439</v>
      </c>
      <c r="C690" s="11">
        <f>SUM(C541)</f>
        <v>34617289618</v>
      </c>
      <c r="D690" s="15">
        <f t="shared" si="44"/>
        <v>73.62720946741892</v>
      </c>
      <c r="E690" s="11">
        <f>SUM(E541)</f>
        <v>47016979006</v>
      </c>
      <c r="F690" s="11">
        <f>SUM(F541)</f>
        <v>0</v>
      </c>
      <c r="G690" s="11">
        <f>SUM(G541)</f>
        <v>43757319</v>
      </c>
      <c r="H690" s="11">
        <f>SUM(H541)</f>
        <v>47060736325</v>
      </c>
    </row>
    <row r="691" spans="1:8" ht="15.75">
      <c r="A691" s="13"/>
      <c r="B691" s="38" t="s">
        <v>455</v>
      </c>
      <c r="C691" s="11">
        <f>SUM(C561)</f>
        <v>5187391727</v>
      </c>
      <c r="D691" s="15">
        <f t="shared" si="44"/>
        <v>105.74028987651465</v>
      </c>
      <c r="E691" s="11">
        <f>SUM(E561)</f>
        <v>4905785423</v>
      </c>
      <c r="F691" s="11">
        <f>SUM(F561)</f>
        <v>0</v>
      </c>
      <c r="G691" s="11">
        <f>SUM(G561)</f>
        <v>10113186</v>
      </c>
      <c r="H691" s="11">
        <f>SUM(H561)</f>
        <v>4915898609</v>
      </c>
    </row>
    <row r="692" spans="1:8" ht="15.75">
      <c r="A692" s="13"/>
      <c r="B692" s="38" t="s">
        <v>471</v>
      </c>
      <c r="C692" s="11">
        <f>SUM(C587)</f>
        <v>56309553111</v>
      </c>
      <c r="D692" s="15">
        <f t="shared" si="44"/>
        <v>94.8783105596369</v>
      </c>
      <c r="E692" s="11">
        <f>SUM(E587)</f>
        <v>59349236700</v>
      </c>
      <c r="F692" s="11">
        <f>SUM(F587)</f>
        <v>0</v>
      </c>
      <c r="G692" s="11">
        <f>SUM(G587)</f>
        <v>79510734</v>
      </c>
      <c r="H692" s="11">
        <f>SUM(H587)</f>
        <v>59428747434</v>
      </c>
    </row>
    <row r="693" spans="1:8" ht="15.75">
      <c r="A693" s="13"/>
      <c r="B693" s="38" t="s">
        <v>490</v>
      </c>
      <c r="C693" s="11">
        <f>SUM(C616)</f>
        <v>16402216936</v>
      </c>
      <c r="D693" s="15">
        <f t="shared" si="44"/>
        <v>97.43478906818036</v>
      </c>
      <c r="E693" s="11">
        <f>SUM(E616)</f>
        <v>16834045717</v>
      </c>
      <c r="F693" s="11">
        <f>SUM(F616)</f>
        <v>0</v>
      </c>
      <c r="G693" s="11">
        <f>SUM(G616)</f>
        <v>19865747</v>
      </c>
      <c r="H693" s="11">
        <f>SUM(H616)</f>
        <v>16853911464</v>
      </c>
    </row>
    <row r="694" spans="1:8" ht="15.75">
      <c r="A694" s="13"/>
      <c r="B694" s="38" t="s">
        <v>514</v>
      </c>
      <c r="C694" s="11">
        <f>SUM(C642)</f>
        <v>24332360770</v>
      </c>
      <c r="D694" s="15">
        <f t="shared" si="44"/>
        <v>36.09454063822476</v>
      </c>
      <c r="E694" s="11">
        <f>SUM(E642)</f>
        <v>67412856182</v>
      </c>
      <c r="F694" s="11">
        <f>SUM(F642)</f>
        <v>0</v>
      </c>
      <c r="G694" s="11">
        <f>SUM(G642)</f>
        <v>33927457</v>
      </c>
      <c r="H694" s="11">
        <f>SUM(H642)</f>
        <v>67446783639</v>
      </c>
    </row>
    <row r="695" spans="1:8" ht="15.75">
      <c r="A695" s="13"/>
      <c r="B695" s="38" t="s">
        <v>534</v>
      </c>
      <c r="C695" s="11">
        <f>SUM(C669)</f>
        <v>10213218021</v>
      </c>
      <c r="D695" s="15">
        <f>((+C695/E695)*100)</f>
        <v>95.63241989158465</v>
      </c>
      <c r="E695" s="11">
        <f>SUM(E669)</f>
        <v>10679660760</v>
      </c>
      <c r="F695" s="11">
        <f>SUM(F669)</f>
        <v>0</v>
      </c>
      <c r="G695" s="11">
        <f>SUM(G669)</f>
        <v>15343800</v>
      </c>
      <c r="H695" s="11">
        <f>SUM(H669)</f>
        <v>10695004560</v>
      </c>
    </row>
    <row r="696" spans="1:8" ht="15">
      <c r="A696" s="13"/>
      <c r="B696" s="39"/>
      <c r="C696" s="11"/>
      <c r="D696" s="15"/>
      <c r="E696" s="11"/>
      <c r="F696" s="11"/>
      <c r="G696" s="11"/>
      <c r="H696" s="11"/>
    </row>
    <row r="697" spans="1:8" ht="15.75">
      <c r="A697" s="13"/>
      <c r="B697" s="40" t="s">
        <v>553</v>
      </c>
      <c r="C697" s="35">
        <f>SUM(C675:C695)</f>
        <v>999748613946</v>
      </c>
      <c r="D697" s="54">
        <f>((+C697/E697)*100)</f>
        <v>82.788663401714</v>
      </c>
      <c r="E697" s="35">
        <f>SUM(E675:E695)</f>
        <v>1207591200132</v>
      </c>
      <c r="F697" s="35">
        <f>SUM(F675:F695)</f>
        <v>0</v>
      </c>
      <c r="G697" s="35">
        <f>SUM(G675:G695)</f>
        <v>1232562694</v>
      </c>
      <c r="H697" s="35">
        <f>SUM(H675:H695)</f>
        <v>1208823762826</v>
      </c>
    </row>
    <row r="698" spans="1:8" ht="15">
      <c r="A698" s="13"/>
      <c r="B698" s="41"/>
      <c r="C698" s="11"/>
      <c r="D698" s="15"/>
      <c r="E698" s="11"/>
      <c r="F698" s="11"/>
      <c r="G698" s="11"/>
      <c r="H698" s="11"/>
    </row>
    <row r="699" spans="1:8" ht="15.75">
      <c r="A699" s="42"/>
      <c r="B699" s="43"/>
      <c r="C699" s="44"/>
      <c r="D699" s="45"/>
      <c r="E699" s="46"/>
      <c r="F699" s="46"/>
      <c r="G699" s="46"/>
      <c r="H699" s="46"/>
    </row>
    <row r="700" spans="1:8" ht="15">
      <c r="A700" s="47"/>
      <c r="B700" s="48"/>
      <c r="C700" s="49"/>
      <c r="D700" s="50"/>
      <c r="E700" s="51"/>
      <c r="F700" s="51"/>
      <c r="G700" s="51"/>
      <c r="H700" s="51"/>
    </row>
    <row r="701" spans="1:8" s="3" customFormat="1" ht="15.75">
      <c r="A701" s="14"/>
      <c r="B701" s="8"/>
      <c r="C701" s="16"/>
      <c r="D701" s="17"/>
      <c r="E701" s="9"/>
      <c r="F701" s="9"/>
      <c r="G701" s="9"/>
      <c r="H701" s="9"/>
    </row>
    <row r="702" spans="3:4" ht="15">
      <c r="C702" s="16"/>
      <c r="D702" s="17"/>
    </row>
    <row r="703" spans="3:4" ht="15">
      <c r="C703" s="16"/>
      <c r="D703" s="17"/>
    </row>
    <row r="704" spans="3:4" ht="15">
      <c r="C704" s="16"/>
      <c r="D704" s="17"/>
    </row>
    <row r="705" spans="3:4" ht="15">
      <c r="C705" s="16"/>
      <c r="D705" s="17"/>
    </row>
    <row r="706" spans="3:4" ht="15">
      <c r="C706" s="16"/>
      <c r="D706" s="17"/>
    </row>
    <row r="707" spans="3:4" ht="15">
      <c r="C707" s="16"/>
      <c r="D707" s="17"/>
    </row>
    <row r="708" spans="3:4" ht="15">
      <c r="C708" s="16"/>
      <c r="D708" s="17"/>
    </row>
    <row r="709" spans="3:4" ht="15">
      <c r="C709" s="16"/>
      <c r="D709" s="17"/>
    </row>
    <row r="710" spans="3:4" ht="15">
      <c r="C710" s="16"/>
      <c r="D710" s="17"/>
    </row>
    <row r="711" spans="3:4" ht="15">
      <c r="C711" s="16"/>
      <c r="D711" s="17"/>
    </row>
    <row r="712" spans="3:4" ht="15">
      <c r="C712" s="16"/>
      <c r="D712" s="17"/>
    </row>
    <row r="713" ht="15">
      <c r="C713" s="16"/>
    </row>
    <row r="714" ht="15" hidden="1">
      <c r="C714" s="16"/>
    </row>
    <row r="715" ht="15">
      <c r="C715" s="16"/>
    </row>
    <row r="716" ht="15">
      <c r="C716" s="16"/>
    </row>
    <row r="717" ht="15">
      <c r="C717" s="16"/>
    </row>
    <row r="718" ht="15">
      <c r="C718" s="16"/>
    </row>
    <row r="719" ht="15">
      <c r="C719" s="16"/>
    </row>
    <row r="720" ht="15">
      <c r="C720" s="16"/>
    </row>
    <row r="721" ht="15">
      <c r="C721" s="16"/>
    </row>
    <row r="722" ht="15">
      <c r="C722" s="16"/>
    </row>
    <row r="723" ht="15">
      <c r="C723" s="16"/>
    </row>
    <row r="724" ht="15">
      <c r="C724" s="16"/>
    </row>
    <row r="725" ht="15">
      <c r="C725" s="16"/>
    </row>
    <row r="726" ht="15">
      <c r="C726" s="16"/>
    </row>
    <row r="727" ht="15">
      <c r="C727" s="16"/>
    </row>
    <row r="728" ht="15">
      <c r="C728" s="16"/>
    </row>
    <row r="729" ht="15">
      <c r="C729" s="16"/>
    </row>
    <row r="730" ht="15">
      <c r="C730" s="16"/>
    </row>
    <row r="731" ht="15">
      <c r="C731" s="16"/>
    </row>
    <row r="732" ht="15">
      <c r="C732" s="16"/>
    </row>
  </sheetData>
  <sheetProtection/>
  <mergeCells count="6">
    <mergeCell ref="I674:IV676"/>
    <mergeCell ref="I105:IV106"/>
    <mergeCell ref="A3:B3"/>
    <mergeCell ref="A28:B28"/>
    <mergeCell ref="A672:F674"/>
    <mergeCell ref="G672:H674"/>
  </mergeCells>
  <printOptions/>
  <pageMargins left="0.46" right="0.77" top="0.9" bottom="0.84" header="0.36" footer="0.5"/>
  <pageSetup fitToHeight="0" fitToWidth="1" horizontalDpi="600" verticalDpi="600" orientation="landscape" scale="67" r:id="rId1"/>
  <headerFooter alignWithMargins="0">
    <oddHeader>&amp;CTable of Equalized Valuations 2016
(As Amended by Tax Court Appeals)&amp;RPage &amp;P of &amp;N</oddHeader>
    <oddFooter>&amp;C&amp;8*Exclusive of Class II Railroad Property
** Amended by the Tax Court</oddFooter>
  </headerFooter>
  <rowBreaks count="23" manualBreakCount="23">
    <brk id="29" max="255" man="1"/>
    <brk id="63" max="255" man="1"/>
    <brk id="104" max="255" man="1"/>
    <brk id="149" max="255" man="1"/>
    <brk id="191" max="255" man="1"/>
    <brk id="213" max="255" man="1"/>
    <brk id="232" max="255" man="1"/>
    <brk id="258" max="255" man="1"/>
    <brk id="287" max="255" man="1"/>
    <brk id="304" max="255" man="1"/>
    <brk id="335" max="255" man="1"/>
    <brk id="352" max="255" man="1"/>
    <brk id="381" max="255" man="1"/>
    <brk id="412" max="255" man="1"/>
    <brk id="440" max="255" man="1"/>
    <brk id="483" max="255" man="1"/>
    <brk id="521" max="255" man="1"/>
    <brk id="542" max="255" man="1"/>
    <brk id="562" max="255" man="1"/>
    <brk id="588" max="255" man="1"/>
    <brk id="617" max="255" man="1"/>
    <brk id="644" max="255" man="1"/>
    <brk id="6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Papadopoulos, Antonia</dc:creator>
  <cp:keywords/>
  <dc:description/>
  <cp:lastModifiedBy>nadractas@comcast.net</cp:lastModifiedBy>
  <cp:lastPrinted>2017-01-11T18:52:02Z</cp:lastPrinted>
  <dcterms:created xsi:type="dcterms:W3CDTF">2002-10-30T15:47:17Z</dcterms:created>
  <dcterms:modified xsi:type="dcterms:W3CDTF">2021-03-30T18:40:37Z</dcterms:modified>
  <cp:category/>
  <cp:version/>
  <cp:contentType/>
  <cp:contentStatus/>
</cp:coreProperties>
</file>